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kuliah Dyah\Semester 8\Skripsi\"/>
    </mc:Choice>
  </mc:AlternateContent>
  <bookViews>
    <workbookView xWindow="0" yWindow="0" windowWidth="20490" windowHeight="7650" activeTab="4"/>
  </bookViews>
  <sheets>
    <sheet name="Data Awal" sheetId="5" r:id="rId1"/>
    <sheet name="Pre" sheetId="2" r:id="rId2"/>
    <sheet name="Post" sheetId="3" r:id="rId3"/>
    <sheet name="Indikator" sheetId="4" r:id="rId4"/>
    <sheet name="N-Gain" sheetId="1" r:id="rId5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R77" i="3" l="1"/>
  <c r="M77" i="3"/>
  <c r="H77" i="3"/>
  <c r="C77" i="3"/>
  <c r="R76" i="3"/>
  <c r="M76" i="3"/>
  <c r="H76" i="3"/>
  <c r="C76" i="3"/>
  <c r="R75" i="3"/>
  <c r="M75" i="3"/>
  <c r="H75" i="3"/>
  <c r="C75" i="3"/>
  <c r="R74" i="3"/>
  <c r="M74" i="3"/>
  <c r="H74" i="3"/>
  <c r="C74" i="3"/>
  <c r="R73" i="3"/>
  <c r="M73" i="3"/>
  <c r="H73" i="3"/>
  <c r="C73" i="3"/>
  <c r="R72" i="3"/>
  <c r="M72" i="3"/>
  <c r="H72" i="3"/>
  <c r="C72" i="3"/>
  <c r="R71" i="3"/>
  <c r="M71" i="3"/>
  <c r="H71" i="3"/>
  <c r="C71" i="3"/>
  <c r="R70" i="3"/>
  <c r="M70" i="3"/>
  <c r="H70" i="3"/>
  <c r="C70" i="3"/>
  <c r="R69" i="3"/>
  <c r="M69" i="3"/>
  <c r="H69" i="3"/>
  <c r="C69" i="3"/>
  <c r="R68" i="3"/>
  <c r="M68" i="3"/>
  <c r="H68" i="3"/>
  <c r="C68" i="3"/>
  <c r="R67" i="3"/>
  <c r="M67" i="3"/>
  <c r="H67" i="3"/>
  <c r="C67" i="3"/>
  <c r="R66" i="3"/>
  <c r="M66" i="3"/>
  <c r="H66" i="3"/>
  <c r="C66" i="3"/>
  <c r="R65" i="3"/>
  <c r="M65" i="3"/>
  <c r="H65" i="3"/>
  <c r="C65" i="3"/>
  <c r="R64" i="3"/>
  <c r="M64" i="3"/>
  <c r="H64" i="3"/>
  <c r="C64" i="3"/>
  <c r="R63" i="3"/>
  <c r="M63" i="3"/>
  <c r="H63" i="3"/>
  <c r="C63" i="3"/>
  <c r="R62" i="3"/>
  <c r="M62" i="3"/>
  <c r="H62" i="3"/>
  <c r="C62" i="3"/>
  <c r="R61" i="3"/>
  <c r="M61" i="3"/>
  <c r="H61" i="3"/>
  <c r="C61" i="3"/>
  <c r="R60" i="3"/>
  <c r="M60" i="3"/>
  <c r="H60" i="3"/>
  <c r="C60" i="3"/>
  <c r="R59" i="3"/>
  <c r="M59" i="3"/>
  <c r="H59" i="3"/>
  <c r="C59" i="3"/>
  <c r="R58" i="3"/>
  <c r="M58" i="3"/>
  <c r="H58" i="3"/>
  <c r="C58" i="3"/>
  <c r="R57" i="3"/>
  <c r="M57" i="3"/>
  <c r="H57" i="3"/>
  <c r="C57" i="3"/>
  <c r="R56" i="3"/>
  <c r="M56" i="3"/>
  <c r="H56" i="3"/>
  <c r="C56" i="3"/>
  <c r="R55" i="3"/>
  <c r="M55" i="3"/>
  <c r="H55" i="3"/>
  <c r="C55" i="3"/>
  <c r="R54" i="3"/>
  <c r="M54" i="3"/>
  <c r="H54" i="3"/>
  <c r="C54" i="3"/>
  <c r="R53" i="3"/>
  <c r="M53" i="3"/>
  <c r="H53" i="3"/>
  <c r="C53" i="3"/>
  <c r="R52" i="3"/>
  <c r="M52" i="3"/>
  <c r="H52" i="3"/>
  <c r="C52" i="3"/>
  <c r="R51" i="3"/>
  <c r="M51" i="3"/>
  <c r="H51" i="3"/>
  <c r="C51" i="3"/>
  <c r="R50" i="3"/>
  <c r="H50" i="3"/>
  <c r="C50" i="3"/>
  <c r="R49" i="3"/>
  <c r="C49" i="3" s="1"/>
  <c r="M49" i="3"/>
  <c r="H49" i="3"/>
  <c r="R48" i="3"/>
  <c r="C48" i="3" s="1"/>
  <c r="M48" i="3"/>
  <c r="H48" i="3"/>
  <c r="R47" i="3"/>
  <c r="C47" i="3" s="1"/>
  <c r="M47" i="3"/>
  <c r="H47" i="3"/>
  <c r="R46" i="3"/>
  <c r="C46" i="3" s="1"/>
  <c r="M46" i="3"/>
  <c r="H46" i="3"/>
  <c r="R45" i="3"/>
  <c r="C45" i="3" s="1"/>
  <c r="M45" i="3"/>
  <c r="H45" i="3"/>
  <c r="R44" i="3"/>
  <c r="C44" i="3" s="1"/>
  <c r="M44" i="3"/>
  <c r="H44" i="3"/>
  <c r="R43" i="3"/>
  <c r="C43" i="3" s="1"/>
  <c r="M43" i="3"/>
  <c r="H43" i="3"/>
  <c r="R38" i="3"/>
  <c r="M38" i="3"/>
  <c r="H38" i="3"/>
  <c r="C38" i="3"/>
  <c r="R37" i="3"/>
  <c r="M37" i="3"/>
  <c r="H37" i="3"/>
  <c r="C37" i="3"/>
  <c r="R36" i="3"/>
  <c r="M36" i="3"/>
  <c r="H36" i="3"/>
  <c r="C36" i="3"/>
  <c r="R35" i="3"/>
  <c r="M35" i="3"/>
  <c r="H35" i="3"/>
  <c r="C35" i="3"/>
  <c r="R34" i="3"/>
  <c r="M34" i="3"/>
  <c r="H34" i="3"/>
  <c r="C34" i="3"/>
  <c r="R33" i="3"/>
  <c r="M33" i="3"/>
  <c r="H33" i="3"/>
  <c r="C33" i="3"/>
  <c r="R32" i="3"/>
  <c r="M32" i="3"/>
  <c r="H32" i="3"/>
  <c r="C32" i="3"/>
  <c r="R31" i="3"/>
  <c r="M31" i="3"/>
  <c r="H31" i="3"/>
  <c r="C31" i="3"/>
  <c r="R30" i="3"/>
  <c r="M30" i="3"/>
  <c r="H30" i="3"/>
  <c r="C30" i="3"/>
  <c r="R29" i="3"/>
  <c r="M29" i="3"/>
  <c r="H29" i="3"/>
  <c r="C29" i="3"/>
  <c r="R28" i="3"/>
  <c r="M28" i="3"/>
  <c r="H28" i="3"/>
  <c r="C28" i="3"/>
  <c r="R27" i="3"/>
  <c r="M27" i="3"/>
  <c r="H27" i="3"/>
  <c r="C27" i="3"/>
  <c r="R26" i="3"/>
  <c r="M26" i="3"/>
  <c r="H26" i="3"/>
  <c r="C26" i="3"/>
  <c r="R25" i="3"/>
  <c r="M25" i="3"/>
  <c r="H25" i="3"/>
  <c r="C25" i="3"/>
  <c r="R24" i="3"/>
  <c r="M24" i="3"/>
  <c r="H24" i="3"/>
  <c r="C24" i="3"/>
  <c r="R23" i="3"/>
  <c r="M23" i="3"/>
  <c r="H23" i="3"/>
  <c r="C23" i="3"/>
  <c r="R22" i="3"/>
  <c r="M22" i="3"/>
  <c r="H22" i="3"/>
  <c r="C22" i="3"/>
  <c r="R21" i="3"/>
  <c r="M21" i="3"/>
  <c r="H21" i="3"/>
  <c r="C21" i="3"/>
  <c r="R20" i="3"/>
  <c r="M20" i="3"/>
  <c r="H20" i="3"/>
  <c r="C20" i="3"/>
  <c r="R19" i="3"/>
  <c r="M19" i="3"/>
  <c r="H19" i="3"/>
  <c r="C19" i="3"/>
  <c r="R18" i="3"/>
  <c r="M18" i="3"/>
  <c r="H18" i="3"/>
  <c r="C18" i="3"/>
  <c r="R17" i="3"/>
  <c r="M17" i="3"/>
  <c r="H17" i="3"/>
  <c r="C17" i="3"/>
  <c r="R16" i="3"/>
  <c r="M16" i="3"/>
  <c r="H16" i="3"/>
  <c r="C16" i="3"/>
  <c r="R15" i="3"/>
  <c r="M15" i="3"/>
  <c r="H15" i="3"/>
  <c r="C15" i="3"/>
  <c r="R14" i="3"/>
  <c r="M14" i="3"/>
  <c r="H14" i="3"/>
  <c r="C14" i="3"/>
  <c r="R13" i="3"/>
  <c r="M13" i="3"/>
  <c r="H13" i="3"/>
  <c r="C13" i="3"/>
  <c r="R12" i="3"/>
  <c r="M12" i="3"/>
  <c r="H12" i="3"/>
  <c r="C12" i="3"/>
  <c r="R11" i="3"/>
  <c r="M11" i="3"/>
  <c r="H11" i="3"/>
  <c r="C11" i="3"/>
  <c r="R10" i="3"/>
  <c r="M10" i="3"/>
  <c r="H10" i="3"/>
  <c r="C10" i="3"/>
  <c r="R9" i="3"/>
  <c r="M9" i="3"/>
  <c r="H9" i="3"/>
  <c r="C9" i="3"/>
  <c r="R8" i="3"/>
  <c r="M8" i="3"/>
  <c r="H8" i="3"/>
  <c r="C8" i="3"/>
  <c r="R7" i="3"/>
  <c r="M7" i="3"/>
  <c r="H7" i="3"/>
  <c r="C7" i="3"/>
  <c r="R6" i="3"/>
  <c r="M6" i="3"/>
  <c r="H6" i="3"/>
  <c r="C6" i="3"/>
  <c r="R5" i="3"/>
  <c r="M5" i="3"/>
  <c r="H5" i="3"/>
  <c r="C5" i="3"/>
  <c r="R4" i="3"/>
  <c r="M4" i="3"/>
  <c r="H4" i="3"/>
  <c r="C4" i="3"/>
  <c r="S77" i="2"/>
  <c r="N77" i="2"/>
  <c r="I77" i="2"/>
  <c r="C77" i="2"/>
  <c r="S76" i="2"/>
  <c r="N76" i="2"/>
  <c r="I76" i="2"/>
  <c r="C76" i="2"/>
  <c r="S75" i="2"/>
  <c r="N75" i="2"/>
  <c r="I75" i="2"/>
  <c r="C75" i="2"/>
  <c r="S74" i="2"/>
  <c r="N74" i="2"/>
  <c r="I74" i="2"/>
  <c r="C74" i="2"/>
  <c r="S73" i="2"/>
  <c r="N73" i="2"/>
  <c r="I73" i="2"/>
  <c r="C73" i="2"/>
  <c r="S72" i="2"/>
  <c r="N72" i="2"/>
  <c r="I72" i="2"/>
  <c r="C72" i="2"/>
  <c r="S71" i="2"/>
  <c r="N71" i="2"/>
  <c r="I71" i="2"/>
  <c r="C71" i="2"/>
  <c r="S70" i="2"/>
  <c r="N70" i="2"/>
  <c r="I70" i="2"/>
  <c r="C70" i="2"/>
  <c r="S69" i="2"/>
  <c r="N69" i="2"/>
  <c r="I69" i="2"/>
  <c r="C69" i="2"/>
  <c r="S68" i="2"/>
  <c r="N68" i="2"/>
  <c r="I68" i="2"/>
  <c r="C68" i="2"/>
  <c r="S67" i="2"/>
  <c r="N67" i="2"/>
  <c r="I67" i="2"/>
  <c r="C67" i="2"/>
  <c r="S66" i="2"/>
  <c r="N66" i="2"/>
  <c r="I66" i="2"/>
  <c r="C66" i="2"/>
  <c r="S65" i="2"/>
  <c r="N65" i="2"/>
  <c r="I65" i="2"/>
  <c r="C65" i="2"/>
  <c r="S64" i="2"/>
  <c r="N64" i="2"/>
  <c r="I64" i="2"/>
  <c r="C64" i="2"/>
  <c r="S63" i="2"/>
  <c r="N63" i="2"/>
  <c r="I63" i="2"/>
  <c r="C63" i="2"/>
  <c r="S62" i="2"/>
  <c r="N62" i="2"/>
  <c r="I62" i="2"/>
  <c r="C62" i="2"/>
  <c r="S61" i="2"/>
  <c r="N61" i="2"/>
  <c r="I61" i="2"/>
  <c r="C61" i="2"/>
  <c r="S60" i="2"/>
  <c r="N60" i="2"/>
  <c r="I60" i="2"/>
  <c r="C60" i="2"/>
  <c r="S59" i="2"/>
  <c r="N59" i="2"/>
  <c r="I59" i="2"/>
  <c r="C59" i="2"/>
  <c r="S58" i="2"/>
  <c r="N58" i="2"/>
  <c r="I58" i="2"/>
  <c r="C58" i="2"/>
  <c r="S57" i="2"/>
  <c r="N57" i="2"/>
  <c r="I57" i="2"/>
  <c r="C57" i="2"/>
  <c r="S56" i="2"/>
  <c r="N56" i="2"/>
  <c r="I56" i="2"/>
  <c r="C56" i="2"/>
  <c r="S55" i="2"/>
  <c r="N55" i="2"/>
  <c r="I55" i="2"/>
  <c r="C55" i="2"/>
  <c r="S54" i="2"/>
  <c r="N54" i="2"/>
  <c r="I54" i="2"/>
  <c r="C54" i="2"/>
  <c r="S53" i="2"/>
  <c r="N53" i="2"/>
  <c r="I53" i="2"/>
  <c r="C53" i="2"/>
  <c r="S52" i="2"/>
  <c r="N52" i="2"/>
  <c r="I52" i="2"/>
  <c r="C52" i="2"/>
  <c r="S51" i="2"/>
  <c r="N51" i="2"/>
  <c r="I51" i="2"/>
  <c r="C51" i="2"/>
  <c r="S50" i="2"/>
  <c r="N50" i="2"/>
  <c r="I50" i="2"/>
  <c r="C50" i="2"/>
  <c r="S49" i="2"/>
  <c r="N49" i="2"/>
  <c r="I49" i="2"/>
  <c r="C49" i="2"/>
  <c r="S48" i="2"/>
  <c r="N48" i="2"/>
  <c r="I48" i="2"/>
  <c r="C48" i="2"/>
  <c r="S47" i="2"/>
  <c r="N47" i="2"/>
  <c r="I47" i="2"/>
  <c r="C47" i="2"/>
  <c r="S46" i="2"/>
  <c r="N46" i="2"/>
  <c r="I46" i="2"/>
  <c r="C46" i="2"/>
  <c r="S45" i="2"/>
  <c r="N45" i="2"/>
  <c r="I45" i="2"/>
  <c r="C45" i="2"/>
  <c r="S44" i="2"/>
  <c r="N44" i="2"/>
  <c r="I44" i="2"/>
  <c r="C44" i="2"/>
  <c r="S43" i="2"/>
  <c r="N43" i="2"/>
  <c r="I43" i="2"/>
  <c r="C43" i="2"/>
  <c r="S38" i="2"/>
  <c r="N38" i="2"/>
  <c r="I38" i="2"/>
  <c r="C38" i="2"/>
  <c r="S37" i="2"/>
  <c r="N37" i="2"/>
  <c r="I37" i="2"/>
  <c r="C37" i="2"/>
  <c r="S36" i="2"/>
  <c r="N36" i="2"/>
  <c r="I36" i="2"/>
  <c r="C36" i="2"/>
  <c r="S35" i="2"/>
  <c r="N35" i="2"/>
  <c r="I35" i="2"/>
  <c r="C35" i="2"/>
  <c r="S34" i="2"/>
  <c r="N34" i="2"/>
  <c r="I34" i="2"/>
  <c r="C34" i="2"/>
  <c r="S33" i="2"/>
  <c r="N33" i="2"/>
  <c r="I33" i="2"/>
  <c r="C33" i="2"/>
  <c r="S32" i="2"/>
  <c r="N32" i="2"/>
  <c r="I32" i="2"/>
  <c r="C32" i="2"/>
  <c r="S31" i="2"/>
  <c r="N31" i="2"/>
  <c r="I31" i="2"/>
  <c r="C31" i="2"/>
  <c r="S30" i="2"/>
  <c r="N30" i="2"/>
  <c r="I30" i="2"/>
  <c r="C30" i="2"/>
  <c r="S29" i="2"/>
  <c r="N29" i="2"/>
  <c r="I29" i="2"/>
  <c r="C29" i="2"/>
  <c r="S28" i="2"/>
  <c r="N28" i="2"/>
  <c r="I28" i="2"/>
  <c r="C28" i="2"/>
  <c r="S27" i="2"/>
  <c r="N27" i="2"/>
  <c r="I27" i="2"/>
  <c r="C27" i="2"/>
  <c r="S26" i="2"/>
  <c r="N26" i="2"/>
  <c r="I26" i="2"/>
  <c r="C26" i="2"/>
  <c r="S25" i="2"/>
  <c r="N25" i="2"/>
  <c r="I25" i="2"/>
  <c r="C25" i="2"/>
  <c r="S24" i="2"/>
  <c r="N24" i="2"/>
  <c r="I24" i="2"/>
  <c r="C24" i="2"/>
  <c r="S23" i="2"/>
  <c r="N23" i="2"/>
  <c r="I23" i="2"/>
  <c r="C23" i="2"/>
  <c r="S22" i="2"/>
  <c r="N22" i="2"/>
  <c r="I22" i="2"/>
  <c r="C22" i="2"/>
  <c r="S21" i="2"/>
  <c r="N21" i="2"/>
  <c r="I21" i="2"/>
  <c r="C21" i="2"/>
  <c r="S20" i="2"/>
  <c r="N20" i="2"/>
  <c r="I20" i="2"/>
  <c r="C20" i="2"/>
  <c r="S19" i="2"/>
  <c r="N19" i="2"/>
  <c r="I19" i="2"/>
  <c r="C19" i="2"/>
  <c r="S18" i="2"/>
  <c r="N18" i="2"/>
  <c r="I18" i="2"/>
  <c r="C18" i="2"/>
  <c r="S17" i="2"/>
  <c r="N17" i="2"/>
  <c r="I17" i="2"/>
  <c r="C17" i="2"/>
  <c r="S16" i="2"/>
  <c r="N16" i="2"/>
  <c r="I16" i="2"/>
  <c r="C16" i="2"/>
  <c r="S15" i="2"/>
  <c r="N15" i="2"/>
  <c r="I15" i="2"/>
  <c r="C15" i="2"/>
  <c r="S14" i="2"/>
  <c r="N14" i="2"/>
  <c r="I14" i="2"/>
  <c r="C14" i="2"/>
  <c r="S13" i="2"/>
  <c r="N13" i="2"/>
  <c r="I13" i="2"/>
  <c r="C13" i="2"/>
  <c r="S12" i="2"/>
  <c r="N12" i="2"/>
  <c r="I12" i="2"/>
  <c r="C12" i="2"/>
  <c r="S11" i="2"/>
  <c r="N11" i="2"/>
  <c r="I11" i="2"/>
  <c r="C11" i="2"/>
  <c r="S10" i="2"/>
  <c r="N10" i="2"/>
  <c r="I10" i="2"/>
  <c r="C10" i="2"/>
  <c r="S9" i="2"/>
  <c r="N9" i="2"/>
  <c r="I9" i="2"/>
  <c r="C9" i="2"/>
  <c r="S8" i="2"/>
  <c r="N8" i="2"/>
  <c r="I8" i="2"/>
  <c r="C8" i="2"/>
  <c r="S7" i="2"/>
  <c r="N7" i="2"/>
  <c r="I7" i="2"/>
  <c r="C7" i="2"/>
  <c r="S6" i="2"/>
  <c r="N6" i="2"/>
  <c r="I6" i="2"/>
  <c r="C6" i="2"/>
  <c r="S5" i="2"/>
  <c r="N5" i="2"/>
  <c r="I5" i="2"/>
  <c r="C5" i="2"/>
  <c r="S4" i="2"/>
  <c r="N4" i="2"/>
  <c r="I4" i="2"/>
  <c r="C4" i="2"/>
  <c r="E4" i="5" l="1"/>
  <c r="E5" i="5"/>
  <c r="E6" i="5"/>
  <c r="E7" i="5"/>
  <c r="E2" i="5"/>
  <c r="E3" i="5"/>
  <c r="E8" i="5" l="1"/>
  <c r="Q23" i="4"/>
  <c r="P23" i="4"/>
  <c r="O23" i="4"/>
  <c r="N23" i="4"/>
  <c r="M23" i="4"/>
  <c r="U23" i="4" s="1"/>
  <c r="L23" i="4"/>
  <c r="T23" i="4" s="1"/>
  <c r="K23" i="4"/>
  <c r="S23" i="4" s="1"/>
  <c r="J23" i="4"/>
  <c r="R23" i="4" s="1"/>
  <c r="Q22" i="4"/>
  <c r="P22" i="4"/>
  <c r="O22" i="4"/>
  <c r="N22" i="4"/>
  <c r="M22" i="4"/>
  <c r="U22" i="4" s="1"/>
  <c r="L22" i="4"/>
  <c r="T22" i="4" s="1"/>
  <c r="K22" i="4"/>
  <c r="S22" i="4" s="1"/>
  <c r="J22" i="4"/>
  <c r="R22" i="4" s="1"/>
  <c r="Q21" i="4"/>
  <c r="P21" i="4"/>
  <c r="O21" i="4"/>
  <c r="N21" i="4"/>
  <c r="M21" i="4"/>
  <c r="U21" i="4" s="1"/>
  <c r="L21" i="4"/>
  <c r="T21" i="4" s="1"/>
  <c r="K21" i="4"/>
  <c r="S21" i="4" s="1"/>
  <c r="J21" i="4"/>
  <c r="R21" i="4" s="1"/>
  <c r="Q20" i="4"/>
  <c r="P20" i="4"/>
  <c r="O20" i="4"/>
  <c r="N20" i="4"/>
  <c r="M20" i="4"/>
  <c r="U20" i="4" s="1"/>
  <c r="L20" i="4"/>
  <c r="T20" i="4" s="1"/>
  <c r="K20" i="4"/>
  <c r="S20" i="4" s="1"/>
  <c r="J20" i="4"/>
  <c r="R20" i="4" s="1"/>
  <c r="Q19" i="4"/>
  <c r="P19" i="4"/>
  <c r="O19" i="4"/>
  <c r="N19" i="4"/>
  <c r="M19" i="4"/>
  <c r="U19" i="4" s="1"/>
  <c r="L19" i="4"/>
  <c r="T19" i="4" s="1"/>
  <c r="K19" i="4"/>
  <c r="S19" i="4" s="1"/>
  <c r="J19" i="4"/>
  <c r="R19" i="4" s="1"/>
  <c r="Q18" i="4"/>
  <c r="P18" i="4"/>
  <c r="O18" i="4"/>
  <c r="N18" i="4"/>
  <c r="M18" i="4"/>
  <c r="U18" i="4" s="1"/>
  <c r="L18" i="4"/>
  <c r="T18" i="4" s="1"/>
  <c r="K18" i="4"/>
  <c r="S18" i="4" s="1"/>
  <c r="J18" i="4"/>
  <c r="R18" i="4" s="1"/>
  <c r="Q17" i="4"/>
  <c r="P17" i="4"/>
  <c r="O17" i="4"/>
  <c r="N17" i="4"/>
  <c r="M17" i="4"/>
  <c r="U17" i="4" s="1"/>
  <c r="L17" i="4"/>
  <c r="T17" i="4" s="1"/>
  <c r="K17" i="4"/>
  <c r="S17" i="4" s="1"/>
  <c r="J17" i="4"/>
  <c r="R17" i="4" s="1"/>
  <c r="Q16" i="4"/>
  <c r="P16" i="4"/>
  <c r="O16" i="4"/>
  <c r="N16" i="4"/>
  <c r="M16" i="4"/>
  <c r="U16" i="4" s="1"/>
  <c r="L16" i="4"/>
  <c r="T16" i="4" s="1"/>
  <c r="K16" i="4"/>
  <c r="S16" i="4" s="1"/>
  <c r="J16" i="4"/>
  <c r="R16" i="4" s="1"/>
  <c r="Q15" i="4"/>
  <c r="P15" i="4"/>
  <c r="O15" i="4"/>
  <c r="N15" i="4"/>
  <c r="M15" i="4"/>
  <c r="U15" i="4" s="1"/>
  <c r="L15" i="4"/>
  <c r="T15" i="4" s="1"/>
  <c r="K15" i="4"/>
  <c r="S15" i="4" s="1"/>
  <c r="J15" i="4"/>
  <c r="R15" i="4" s="1"/>
  <c r="Q14" i="4"/>
  <c r="P14" i="4"/>
  <c r="O14" i="4"/>
  <c r="N14" i="4"/>
  <c r="M14" i="4"/>
  <c r="U14" i="4" s="1"/>
  <c r="L14" i="4"/>
  <c r="T14" i="4" s="1"/>
  <c r="K14" i="4"/>
  <c r="S14" i="4" s="1"/>
  <c r="J14" i="4"/>
  <c r="R14" i="4" s="1"/>
  <c r="Q13" i="4"/>
  <c r="P13" i="4"/>
  <c r="O13" i="4"/>
  <c r="N13" i="4"/>
  <c r="M13" i="4"/>
  <c r="U13" i="4" s="1"/>
  <c r="L13" i="4"/>
  <c r="T13" i="4" s="1"/>
  <c r="K13" i="4"/>
  <c r="S13" i="4" s="1"/>
  <c r="J13" i="4"/>
  <c r="R13" i="4" s="1"/>
  <c r="Q12" i="4"/>
  <c r="P12" i="4"/>
  <c r="O12" i="4"/>
  <c r="N12" i="4"/>
  <c r="M12" i="4"/>
  <c r="U12" i="4" s="1"/>
  <c r="L12" i="4"/>
  <c r="T12" i="4" s="1"/>
  <c r="K12" i="4"/>
  <c r="S12" i="4" s="1"/>
  <c r="J12" i="4"/>
  <c r="R12" i="4" s="1"/>
  <c r="Q11" i="4"/>
  <c r="P11" i="4"/>
  <c r="O11" i="4"/>
  <c r="N11" i="4"/>
  <c r="M11" i="4"/>
  <c r="U11" i="4" s="1"/>
  <c r="L11" i="4"/>
  <c r="T11" i="4" s="1"/>
  <c r="K11" i="4"/>
  <c r="S11" i="4" s="1"/>
  <c r="J11" i="4"/>
  <c r="R11" i="4" s="1"/>
  <c r="Q10" i="4"/>
  <c r="P10" i="4"/>
  <c r="O10" i="4"/>
  <c r="N10" i="4"/>
  <c r="M10" i="4"/>
  <c r="U10" i="4" s="1"/>
  <c r="L10" i="4"/>
  <c r="T10" i="4" s="1"/>
  <c r="K10" i="4"/>
  <c r="S10" i="4" s="1"/>
  <c r="J10" i="4"/>
  <c r="R10" i="4" s="1"/>
  <c r="Q9" i="4"/>
  <c r="P9" i="4"/>
  <c r="O9" i="4"/>
  <c r="N9" i="4"/>
  <c r="M9" i="4"/>
  <c r="U9" i="4" s="1"/>
  <c r="L9" i="4"/>
  <c r="T9" i="4" s="1"/>
  <c r="K9" i="4"/>
  <c r="S9" i="4" s="1"/>
  <c r="J9" i="4"/>
  <c r="R9" i="4" s="1"/>
  <c r="Q8" i="4"/>
  <c r="P8" i="4"/>
  <c r="O8" i="4"/>
  <c r="N8" i="4"/>
  <c r="M8" i="4"/>
  <c r="U8" i="4" s="1"/>
  <c r="L8" i="4"/>
  <c r="T8" i="4" s="1"/>
  <c r="K8" i="4"/>
  <c r="S8" i="4" s="1"/>
  <c r="J8" i="4"/>
  <c r="R8" i="4" s="1"/>
  <c r="Q7" i="4"/>
  <c r="P7" i="4"/>
  <c r="O7" i="4"/>
  <c r="N7" i="4"/>
  <c r="M7" i="4"/>
  <c r="U7" i="4" s="1"/>
  <c r="L7" i="4"/>
  <c r="T7" i="4" s="1"/>
  <c r="K7" i="4"/>
  <c r="S7" i="4" s="1"/>
  <c r="J7" i="4"/>
  <c r="R7" i="4" s="1"/>
  <c r="Q6" i="4"/>
  <c r="P6" i="4"/>
  <c r="O6" i="4"/>
  <c r="N6" i="4"/>
  <c r="M6" i="4"/>
  <c r="U6" i="4" s="1"/>
  <c r="L6" i="4"/>
  <c r="T6" i="4" s="1"/>
  <c r="K6" i="4"/>
  <c r="S6" i="4" s="1"/>
  <c r="J6" i="4"/>
  <c r="R6" i="4" s="1"/>
  <c r="Q5" i="4"/>
  <c r="P5" i="4"/>
  <c r="O5" i="4"/>
  <c r="N5" i="4"/>
  <c r="M5" i="4"/>
  <c r="U5" i="4" s="1"/>
  <c r="L5" i="4"/>
  <c r="T5" i="4" s="1"/>
  <c r="K5" i="4"/>
  <c r="S5" i="4" s="1"/>
  <c r="J5" i="4"/>
  <c r="R5" i="4" s="1"/>
  <c r="Q4" i="4"/>
  <c r="P4" i="4"/>
  <c r="O4" i="4"/>
  <c r="N4" i="4"/>
  <c r="M4" i="4"/>
  <c r="U4" i="4" s="1"/>
  <c r="U24" i="4" s="1"/>
  <c r="L4" i="4"/>
  <c r="T4" i="4" s="1"/>
  <c r="T24" i="4" s="1"/>
  <c r="K4" i="4"/>
  <c r="S4" i="4" s="1"/>
  <c r="S24" i="4" s="1"/>
  <c r="J4" i="4"/>
  <c r="R4" i="4" s="1"/>
  <c r="R24" i="4" s="1"/>
  <c r="AM38" i="3" l="1"/>
  <c r="AH38" i="3"/>
  <c r="AC38" i="3"/>
  <c r="W38" i="3"/>
  <c r="AM37" i="3"/>
  <c r="AC37" i="3"/>
  <c r="W37" i="3" s="1"/>
  <c r="AM36" i="3"/>
  <c r="AH36" i="3"/>
  <c r="AC36" i="3"/>
  <c r="AM35" i="3"/>
  <c r="AH35" i="3"/>
  <c r="AC35" i="3"/>
  <c r="AM34" i="3"/>
  <c r="AH34" i="3"/>
  <c r="AC34" i="3"/>
  <c r="W34" i="3" s="1"/>
  <c r="AM33" i="3"/>
  <c r="AH33" i="3"/>
  <c r="AC33" i="3"/>
  <c r="AM32" i="3"/>
  <c r="AH32" i="3"/>
  <c r="AC32" i="3"/>
  <c r="AM31" i="3"/>
  <c r="AH31" i="3"/>
  <c r="AC31" i="3"/>
  <c r="W31" i="3" s="1"/>
  <c r="AM30" i="3"/>
  <c r="AH30" i="3"/>
  <c r="AC30" i="3"/>
  <c r="W30" i="3" s="1"/>
  <c r="AM29" i="3"/>
  <c r="AH29" i="3"/>
  <c r="AC29" i="3"/>
  <c r="AM28" i="3"/>
  <c r="AH28" i="3"/>
  <c r="AC28" i="3"/>
  <c r="AM27" i="3"/>
  <c r="AH27" i="3"/>
  <c r="AC27" i="3"/>
  <c r="W27" i="3" s="1"/>
  <c r="AM26" i="3"/>
  <c r="AH26" i="3"/>
  <c r="AC26" i="3"/>
  <c r="W26" i="3" s="1"/>
  <c r="AM25" i="3"/>
  <c r="AH25" i="3"/>
  <c r="AC25" i="3"/>
  <c r="AM24" i="3"/>
  <c r="AH24" i="3"/>
  <c r="AC24" i="3"/>
  <c r="AM23" i="3"/>
  <c r="AH23" i="3"/>
  <c r="AC23" i="3"/>
  <c r="W23" i="3" s="1"/>
  <c r="AM22" i="3"/>
  <c r="AH22" i="3"/>
  <c r="AC22" i="3"/>
  <c r="W22" i="3" s="1"/>
  <c r="AM21" i="3"/>
  <c r="AH21" i="3"/>
  <c r="AC21" i="3"/>
  <c r="AM20" i="3"/>
  <c r="AH20" i="3"/>
  <c r="AC20" i="3"/>
  <c r="AM19" i="3"/>
  <c r="AH19" i="3"/>
  <c r="AC19" i="3"/>
  <c r="W19" i="3" s="1"/>
  <c r="AM18" i="3"/>
  <c r="AH18" i="3"/>
  <c r="AC18" i="3"/>
  <c r="W18" i="3" s="1"/>
  <c r="AM17" i="3"/>
  <c r="AH17" i="3"/>
  <c r="AC17" i="3"/>
  <c r="AM16" i="3"/>
  <c r="AH16" i="3"/>
  <c r="AC16" i="3"/>
  <c r="AM15" i="3"/>
  <c r="AH15" i="3"/>
  <c r="AC15" i="3"/>
  <c r="W15" i="3" s="1"/>
  <c r="AM14" i="3"/>
  <c r="AH14" i="3"/>
  <c r="AC14" i="3"/>
  <c r="W14" i="3" s="1"/>
  <c r="AM13" i="3"/>
  <c r="AH13" i="3"/>
  <c r="AC13" i="3"/>
  <c r="AM12" i="3"/>
  <c r="AH12" i="3"/>
  <c r="AC12" i="3"/>
  <c r="AM11" i="3"/>
  <c r="AH11" i="3"/>
  <c r="AC11" i="3"/>
  <c r="W11" i="3" s="1"/>
  <c r="AM10" i="3"/>
  <c r="AH10" i="3"/>
  <c r="AC10" i="3"/>
  <c r="W10" i="3" s="1"/>
  <c r="AM9" i="3"/>
  <c r="AH9" i="3"/>
  <c r="AC9" i="3"/>
  <c r="AM8" i="3"/>
  <c r="AH8" i="3"/>
  <c r="AC8" i="3"/>
  <c r="AM7" i="3"/>
  <c r="AH7" i="3"/>
  <c r="AC7" i="3"/>
  <c r="W7" i="3" s="1"/>
  <c r="AM6" i="3"/>
  <c r="AH6" i="3"/>
  <c r="AC6" i="3"/>
  <c r="W6" i="3" s="1"/>
  <c r="AM5" i="3"/>
  <c r="AH5" i="3"/>
  <c r="AC5" i="3"/>
  <c r="AM4" i="3"/>
  <c r="AH4" i="3"/>
  <c r="AC4" i="3"/>
  <c r="AM39" i="2"/>
  <c r="AH39" i="2"/>
  <c r="AC39" i="2"/>
  <c r="W39" i="2" s="1"/>
  <c r="AM38" i="2"/>
  <c r="AH38" i="2"/>
  <c r="AC38" i="2"/>
  <c r="W38" i="2" s="1"/>
  <c r="AM37" i="2"/>
  <c r="AH37" i="2"/>
  <c r="AC37" i="2"/>
  <c r="W37" i="2" s="1"/>
  <c r="AM36" i="2"/>
  <c r="AH36" i="2"/>
  <c r="AC36" i="2"/>
  <c r="W36" i="2" s="1"/>
  <c r="AM35" i="2"/>
  <c r="AH35" i="2"/>
  <c r="AC35" i="2"/>
  <c r="W35" i="2" s="1"/>
  <c r="AM34" i="2"/>
  <c r="AH34" i="2"/>
  <c r="AC34" i="2"/>
  <c r="W34" i="2" s="1"/>
  <c r="AM33" i="2"/>
  <c r="AH33" i="2"/>
  <c r="AC33" i="2"/>
  <c r="W33" i="2" s="1"/>
  <c r="AM32" i="2"/>
  <c r="AH32" i="2"/>
  <c r="AC32" i="2"/>
  <c r="W32" i="2" s="1"/>
  <c r="AM31" i="2"/>
  <c r="AH31" i="2"/>
  <c r="AC31" i="2"/>
  <c r="W31" i="2" s="1"/>
  <c r="AM30" i="2"/>
  <c r="AH30" i="2"/>
  <c r="AC30" i="2"/>
  <c r="W30" i="2" s="1"/>
  <c r="AM29" i="2"/>
  <c r="AH29" i="2"/>
  <c r="AC29" i="2"/>
  <c r="W29" i="2" s="1"/>
  <c r="AM28" i="2"/>
  <c r="AH28" i="2"/>
  <c r="AC28" i="2"/>
  <c r="W28" i="2" s="1"/>
  <c r="AM27" i="2"/>
  <c r="AH27" i="2"/>
  <c r="AC27" i="2"/>
  <c r="W27" i="2" s="1"/>
  <c r="AM26" i="2"/>
  <c r="AH26" i="2"/>
  <c r="AC26" i="2"/>
  <c r="W26" i="2" s="1"/>
  <c r="AM25" i="2"/>
  <c r="AH25" i="2"/>
  <c r="AC25" i="2"/>
  <c r="W25" i="2" s="1"/>
  <c r="AM24" i="2"/>
  <c r="AH24" i="2"/>
  <c r="AC24" i="2"/>
  <c r="W24" i="2" s="1"/>
  <c r="AM23" i="2"/>
  <c r="AH23" i="2"/>
  <c r="AC23" i="2"/>
  <c r="W23" i="2" s="1"/>
  <c r="AM22" i="2"/>
  <c r="AH22" i="2"/>
  <c r="AC22" i="2"/>
  <c r="W22" i="2" s="1"/>
  <c r="AM21" i="2"/>
  <c r="AH21" i="2"/>
  <c r="AC21" i="2"/>
  <c r="W21" i="2" s="1"/>
  <c r="AM20" i="2"/>
  <c r="AH20" i="2"/>
  <c r="AC20" i="2"/>
  <c r="W20" i="2" s="1"/>
  <c r="AM19" i="2"/>
  <c r="AH19" i="2"/>
  <c r="AC19" i="2"/>
  <c r="W19" i="2" s="1"/>
  <c r="AM18" i="2"/>
  <c r="AH18" i="2"/>
  <c r="AC18" i="2"/>
  <c r="W18" i="2" s="1"/>
  <c r="AM17" i="2"/>
  <c r="AH17" i="2"/>
  <c r="AC17" i="2"/>
  <c r="W17" i="2" s="1"/>
  <c r="AM16" i="2"/>
  <c r="AH16" i="2"/>
  <c r="AC16" i="2"/>
  <c r="W16" i="2" s="1"/>
  <c r="AM15" i="2"/>
  <c r="AH15" i="2"/>
  <c r="AC15" i="2"/>
  <c r="W15" i="2" s="1"/>
  <c r="AM14" i="2"/>
  <c r="AH14" i="2"/>
  <c r="AC14" i="2"/>
  <c r="W14" i="2" s="1"/>
  <c r="AM13" i="2"/>
  <c r="AH13" i="2"/>
  <c r="AC13" i="2"/>
  <c r="W13" i="2" s="1"/>
  <c r="AM12" i="2"/>
  <c r="AH12" i="2"/>
  <c r="AC12" i="2"/>
  <c r="W12" i="2" s="1"/>
  <c r="AM11" i="2"/>
  <c r="AH11" i="2"/>
  <c r="AC11" i="2"/>
  <c r="W11" i="2" s="1"/>
  <c r="AM10" i="2"/>
  <c r="AH10" i="2"/>
  <c r="AC10" i="2"/>
  <c r="W10" i="2" s="1"/>
  <c r="AM9" i="2"/>
  <c r="AH9" i="2"/>
  <c r="AC9" i="2"/>
  <c r="W9" i="2" s="1"/>
  <c r="AM8" i="2"/>
  <c r="AH8" i="2"/>
  <c r="AC8" i="2"/>
  <c r="W8" i="2" s="1"/>
  <c r="AM7" i="2"/>
  <c r="AH7" i="2"/>
  <c r="AC7" i="2"/>
  <c r="W7" i="2" s="1"/>
  <c r="AM6" i="2"/>
  <c r="AH6" i="2"/>
  <c r="AC6" i="2"/>
  <c r="W6" i="2" s="1"/>
  <c r="AM5" i="2"/>
  <c r="AH5" i="2"/>
  <c r="AC5" i="2"/>
  <c r="W5" i="2" s="1"/>
  <c r="W35" i="3" l="1"/>
  <c r="W9" i="3"/>
  <c r="W25" i="3"/>
  <c r="W36" i="3"/>
  <c r="W5" i="3"/>
  <c r="W13" i="3"/>
  <c r="W17" i="3"/>
  <c r="W21" i="3"/>
  <c r="W29" i="3"/>
  <c r="W33" i="3"/>
  <c r="W4" i="3"/>
  <c r="W8" i="3"/>
  <c r="W12" i="3"/>
  <c r="W16" i="3"/>
  <c r="W20" i="3"/>
  <c r="W24" i="3"/>
  <c r="W28" i="3"/>
  <c r="W32" i="3"/>
  <c r="C23" i="1"/>
  <c r="B23" i="1"/>
  <c r="F23" i="1"/>
  <c r="F4" i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3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3" i="1"/>
  <c r="D4" i="1"/>
  <c r="D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3" i="1"/>
</calcChain>
</file>

<file path=xl/sharedStrings.xml><?xml version="1.0" encoding="utf-8"?>
<sst xmlns="http://schemas.openxmlformats.org/spreadsheetml/2006/main" count="388" uniqueCount="155">
  <si>
    <t>Siswa</t>
  </si>
  <si>
    <t>Pretes</t>
  </si>
  <si>
    <t>Postes</t>
  </si>
  <si>
    <t>N-gain</t>
  </si>
  <si>
    <t>pos - pre</t>
  </si>
  <si>
    <t>smak - pre</t>
  </si>
  <si>
    <t xml:space="preserve">Rata - rata </t>
  </si>
  <si>
    <t>NO</t>
  </si>
  <si>
    <t>NAMA</t>
  </si>
  <si>
    <t>NA</t>
  </si>
  <si>
    <t xml:space="preserve">NILAI KATROL </t>
  </si>
  <si>
    <t>PRETEST 1</t>
  </si>
  <si>
    <t>PRETEST 2</t>
  </si>
  <si>
    <t>PRETEST 3</t>
  </si>
  <si>
    <t xml:space="preserve">LANCAR </t>
  </si>
  <si>
    <t>LUWES</t>
  </si>
  <si>
    <t>KREATIF</t>
  </si>
  <si>
    <t>TERPERINCI</t>
  </si>
  <si>
    <t xml:space="preserve">JUMLAH </t>
  </si>
  <si>
    <t>Achmad Bobi Bukhori</t>
  </si>
  <si>
    <t>Adelya Tirtha Ramadhani</t>
  </si>
  <si>
    <t xml:space="preserve">Adinda Wulandari </t>
  </si>
  <si>
    <t>Ahmat Rizal Aditya Raharjo</t>
  </si>
  <si>
    <t>Alya Zafira Rizwana</t>
  </si>
  <si>
    <t>Andini Mei Sila Putri</t>
  </si>
  <si>
    <t>Andre Lutfianto Cahyo Nugroho</t>
  </si>
  <si>
    <t>Andynna Zahra Aini</t>
  </si>
  <si>
    <t>Arovi Pijar Islami</t>
  </si>
  <si>
    <t>Diana Ayu Lavenia</t>
  </si>
  <si>
    <t xml:space="preserve">Farel Abdy Saputra </t>
  </si>
  <si>
    <t>Farhan Raka Triwanda</t>
  </si>
  <si>
    <t>Jessica Nadiah Salsabila Isna</t>
  </si>
  <si>
    <t>Jihan Nur Azizah</t>
  </si>
  <si>
    <t>Luky Sebastiyan Ardiansyah</t>
  </si>
  <si>
    <t>M Ridwan Afandi</t>
  </si>
  <si>
    <t>M. Aisyen Falechi Aditya</t>
  </si>
  <si>
    <t>M. Haidar Ghozy Abrorr</t>
  </si>
  <si>
    <t>Mauliddia</t>
  </si>
  <si>
    <t>Maura Atriana Ayu Larasati</t>
  </si>
  <si>
    <t>Muhammad Alviano Dwi Putra Yuharnain</t>
  </si>
  <si>
    <t>Muhammad Hasan Al-Muqorrobin</t>
  </si>
  <si>
    <t>Muhammad Luliangga Firly Ergiansyah</t>
  </si>
  <si>
    <t>Muhammad Raihan Ihsan</t>
  </si>
  <si>
    <t>Muhammad Rizki Irwansyah</t>
  </si>
  <si>
    <t>Muhammad Septian</t>
  </si>
  <si>
    <t xml:space="preserve">Nadine Clara Devianty </t>
  </si>
  <si>
    <t xml:space="preserve">Naufal Arya Pradita </t>
  </si>
  <si>
    <t>Panjie Fitrah Setya Ramadhan</t>
  </si>
  <si>
    <t>Rizqi</t>
  </si>
  <si>
    <t>Safira Tiara Devi</t>
  </si>
  <si>
    <t>Savira Nur Ubaidillah</t>
  </si>
  <si>
    <t>Armando Danuartha</t>
  </si>
  <si>
    <t>Calista Ardelia Apta Widiakso</t>
  </si>
  <si>
    <t>Cahaya Anugra Dewi</t>
  </si>
  <si>
    <t>No</t>
  </si>
  <si>
    <t>Pretest</t>
  </si>
  <si>
    <t>Postest</t>
  </si>
  <si>
    <t>X</t>
  </si>
  <si>
    <t>Y</t>
  </si>
  <si>
    <t xml:space="preserve">Jumlah </t>
  </si>
  <si>
    <t>Indikator</t>
  </si>
  <si>
    <t>N-Gain</t>
  </si>
  <si>
    <t xml:space="preserve">Kategori </t>
  </si>
  <si>
    <t>Lancar</t>
  </si>
  <si>
    <t>Sedang</t>
  </si>
  <si>
    <t>Luwes</t>
  </si>
  <si>
    <t>Rendah</t>
  </si>
  <si>
    <t>Orsinil</t>
  </si>
  <si>
    <t>Terperinci</t>
  </si>
  <si>
    <t xml:space="preserve">Rendah </t>
  </si>
  <si>
    <t>Benar</t>
  </si>
  <si>
    <t xml:space="preserve">Indikator </t>
  </si>
  <si>
    <t>Skor</t>
  </si>
  <si>
    <t>Total</t>
  </si>
  <si>
    <t>Alika Oktavia</t>
  </si>
  <si>
    <t>Destalita Hairun Nisa</t>
  </si>
  <si>
    <t>Firnandina Adhara Bayu Samudra</t>
  </si>
  <si>
    <t>Moch. Veyrando Brahmantya</t>
  </si>
  <si>
    <t>Muhammad Naufal Azzikri</t>
  </si>
  <si>
    <t>Ahmad Zaini Badilah</t>
  </si>
  <si>
    <t>Anggiya Khirana Zulianti</t>
  </si>
  <si>
    <t>Aulya Fithrotin Nisa</t>
  </si>
  <si>
    <t>Elvira Dwi Ramadhani</t>
  </si>
  <si>
    <t>Junita Rebecca L Toruan</t>
  </si>
  <si>
    <t>Abelina Agnetyasari</t>
  </si>
  <si>
    <t>Achmad Azka Tsani Asy Syafi'I</t>
  </si>
  <si>
    <t>Achmad Dimas Putra Pratama</t>
  </si>
  <si>
    <t>Alfian Hanif Setiawan</t>
  </si>
  <si>
    <t>Alma Bariq Maulidia Yahya</t>
  </si>
  <si>
    <t>Arya Ramadhiesta Akbar</t>
  </si>
  <si>
    <t>Aurelia Cantika Putri</t>
  </si>
  <si>
    <t>Dalillah Sabrina Ramadhani</t>
  </si>
  <si>
    <t>Davin Rangga Kurniawan</t>
  </si>
  <si>
    <t>Destira Putri Algasi</t>
  </si>
  <si>
    <t>Diaz Aulia Safitri</t>
  </si>
  <si>
    <t>Fikri Ahmad</t>
  </si>
  <si>
    <t>Jessica Ajeng Pratiwi</t>
  </si>
  <si>
    <t>Jessica Anastasya Julieta</t>
  </si>
  <si>
    <t>Karunia Putri Anindita</t>
  </si>
  <si>
    <t>Keysha Putri Dwi Arianti</t>
  </si>
  <si>
    <t>Muchammad Zacky Bayu Ismoyo</t>
  </si>
  <si>
    <t>Muhammad Alexander Zulkarnain</t>
  </si>
  <si>
    <t>Nadira Nisrina Azzakiyah</t>
  </si>
  <si>
    <t>Nadira Rokhmaya Naillufar</t>
  </si>
  <si>
    <t>Nanda Alea Azura</t>
  </si>
  <si>
    <t>Naufal Putra Chair</t>
  </si>
  <si>
    <t>Novita</t>
  </si>
  <si>
    <t>Raihan Firmansyah</t>
  </si>
  <si>
    <t>Reyza Putri Ramadhani</t>
  </si>
  <si>
    <t>Rizkyan Dwi Fahrizah</t>
  </si>
  <si>
    <t>Theta Alisya Ginaris</t>
  </si>
  <si>
    <t>Zordan Andika Pratama</t>
  </si>
  <si>
    <t>Zsazsa Audya Putri Ifandi</t>
  </si>
  <si>
    <t>Azizah Nur Fatimah</t>
  </si>
  <si>
    <t>DAFTAR NILAI KELAS 8D</t>
  </si>
  <si>
    <t>DAFTAR NILAI KELAS 8B</t>
  </si>
  <si>
    <t>Agung Satrio Wibowo</t>
  </si>
  <si>
    <t>Awan Rosyiid Al-Farizi</t>
  </si>
  <si>
    <t>Caza Agam Einsiregar</t>
  </si>
  <si>
    <t>Dea Rania Humairah</t>
  </si>
  <si>
    <t>Devita Aulia</t>
  </si>
  <si>
    <t>Dwi Sinta Jala Tirtamaya</t>
  </si>
  <si>
    <t>Fariel Hamdan Maulana</t>
  </si>
  <si>
    <t>Giovani Dwi Honanda Putra</t>
  </si>
  <si>
    <t>Julian Indra Pramesti</t>
  </si>
  <si>
    <t>Lesya Dwi Auvrilia</t>
  </si>
  <si>
    <t>Majidah Dwi Rahmah</t>
  </si>
  <si>
    <t>Mei Amar Reyhan</t>
  </si>
  <si>
    <t>Miken Putra Wijayakusuma</t>
  </si>
  <si>
    <t>Moch. Zidam Amir Afifuddin</t>
  </si>
  <si>
    <t>Mochammad Rafel Saputra</t>
  </si>
  <si>
    <t>Mohammad Ryan Jaziruh Rohman Mawardi</t>
  </si>
  <si>
    <t>Moses Bona Josico</t>
  </si>
  <si>
    <t>Muhammad Ansyaril Dwi Wardana</t>
  </si>
  <si>
    <t xml:space="preserve">Muhammad Raffi </t>
  </si>
  <si>
    <t>Nabiilah Adzrootul Ni'Mah</t>
  </si>
  <si>
    <t>Nadia Veronika Virly Ramadhani</t>
  </si>
  <si>
    <t>Novarita</t>
  </si>
  <si>
    <t>Nur Achmad Fathur Rochman Zaher</t>
  </si>
  <si>
    <t>Rachel Virga Ramadhani</t>
  </si>
  <si>
    <t>Rahma Faizzatul Fitriyani</t>
  </si>
  <si>
    <t>Raissya Ardelia Putri</t>
  </si>
  <si>
    <t>Renata Ramya Devina</t>
  </si>
  <si>
    <t>Retha Arisma Wijayana</t>
  </si>
  <si>
    <t>Rifat Syahdimas Athallah Wibowo</t>
  </si>
  <si>
    <t>Vellyantaraya Utama</t>
  </si>
  <si>
    <t>DAFTAR NILAI 8C</t>
  </si>
  <si>
    <t>DAFTAR NILAI KELAS 8C</t>
  </si>
  <si>
    <t>OLAH DATA PER INDIKATOR KELAS 8D</t>
  </si>
  <si>
    <t>OLAH DATA AKHIR ANALISIS N-GAIN</t>
  </si>
  <si>
    <t xml:space="preserve">Rumus : </t>
  </si>
  <si>
    <t xml:space="preserve">Skor menjawab benar </t>
  </si>
  <si>
    <t xml:space="preserve">siswa yang menjawab soal </t>
  </si>
  <si>
    <t xml:space="preserve">NA : </t>
  </si>
  <si>
    <t>Dijumlah X 100 %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</si>
</sst>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"/>
  </numFmts>
  <fonts count="8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charset val="1"/>
      <scheme val="minor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u/>
      <sz val="11"/>
      <color theme="1"/>
      <name val="Calibri"/>
      <family val="2"/>
      <charset val="1"/>
      <scheme val="minor"/>
    </font>
  </fonts>
  <fills count="11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00B05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2" fillId="0" borderId="0" applyFont="0" applyFill="0" applyBorder="0" applyAlignment="0" applyProtection="0"/>
  </cellStyleXfs>
  <cellXfs count="55">
    <xf numFmtId="0" fontId="0" fillId="0" borderId="0" xfId="0"/>
    <xf numFmtId="0" fontId="0" fillId="0" borderId="1" xfId="0" applyFill="1" applyBorder="1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2" fontId="0" fillId="0" borderId="1" xfId="0" applyNumberFormat="1" applyBorder="1" applyAlignment="1">
      <alignment horizontal="center"/>
    </xf>
    <xf numFmtId="0" fontId="0" fillId="2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5" borderId="3" xfId="0" applyFill="1" applyBorder="1" applyAlignment="1">
      <alignment horizontal="center" vertical="center"/>
    </xf>
    <xf numFmtId="0" fontId="0" fillId="5" borderId="4" xfId="0" applyFill="1" applyBorder="1" applyAlignment="1">
      <alignment horizontal="center" vertical="center"/>
    </xf>
    <xf numFmtId="0" fontId="0" fillId="5" borderId="1" xfId="0" applyFill="1" applyBorder="1"/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6" borderId="1" xfId="0" applyFill="1" applyBorder="1"/>
    <xf numFmtId="0" fontId="0" fillId="4" borderId="1" xfId="0" applyFill="1" applyBorder="1"/>
    <xf numFmtId="0" fontId="0" fillId="7" borderId="1" xfId="0" applyFont="1" applyFill="1" applyBorder="1"/>
    <xf numFmtId="0" fontId="0" fillId="5" borderId="1" xfId="0" applyFont="1" applyFill="1" applyBorder="1"/>
    <xf numFmtId="164" fontId="0" fillId="0" borderId="1" xfId="0" applyNumberFormat="1" applyBorder="1"/>
    <xf numFmtId="2" fontId="0" fillId="0" borderId="1" xfId="0" applyNumberFormat="1" applyBorder="1"/>
    <xf numFmtId="2" fontId="0" fillId="0" borderId="1" xfId="0" applyNumberFormat="1" applyFill="1" applyBorder="1"/>
    <xf numFmtId="0" fontId="0" fillId="0" borderId="0" xfId="0" applyAlignment="1">
      <alignment horizontal="left"/>
    </xf>
    <xf numFmtId="2" fontId="0" fillId="0" borderId="0" xfId="0" applyNumberFormat="1" applyAlignment="1">
      <alignment horizontal="center"/>
    </xf>
    <xf numFmtId="164" fontId="0" fillId="0" borderId="1" xfId="0" applyNumberFormat="1" applyBorder="1" applyAlignment="1">
      <alignment horizontal="center"/>
    </xf>
    <xf numFmtId="0" fontId="1" fillId="2" borderId="1" xfId="0" applyFont="1" applyFill="1" applyBorder="1"/>
    <xf numFmtId="0" fontId="7" fillId="6" borderId="1" xfId="0" applyFont="1" applyFill="1" applyBorder="1" applyAlignment="1">
      <alignment horizontal="center"/>
    </xf>
    <xf numFmtId="0" fontId="0" fillId="6" borderId="1" xfId="0" applyFill="1" applyBorder="1" applyAlignment="1">
      <alignment horizontal="center"/>
    </xf>
    <xf numFmtId="164" fontId="0" fillId="5" borderId="1" xfId="0" applyNumberFormat="1" applyFill="1" applyBorder="1" applyAlignment="1">
      <alignment horizontal="center"/>
    </xf>
    <xf numFmtId="9" fontId="0" fillId="0" borderId="0" xfId="1" applyFont="1" applyAlignment="1">
      <alignment horizontal="center"/>
    </xf>
    <xf numFmtId="0" fontId="0" fillId="10" borderId="0" xfId="0" applyFill="1"/>
    <xf numFmtId="0" fontId="1" fillId="10" borderId="0" xfId="0" applyFont="1" applyFill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 vertical="center"/>
    </xf>
    <xf numFmtId="0" fontId="0" fillId="4" borderId="1" xfId="0" applyFill="1" applyBorder="1" applyAlignment="1">
      <alignment horizontal="center"/>
    </xf>
    <xf numFmtId="0" fontId="0" fillId="5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6" fillId="0" borderId="5" xfId="0" applyFont="1" applyBorder="1" applyAlignment="1">
      <alignment horizontal="center"/>
    </xf>
    <xf numFmtId="0" fontId="0" fillId="8" borderId="1" xfId="0" applyFill="1" applyBorder="1" applyAlignment="1">
      <alignment horizontal="center" vertical="center"/>
    </xf>
    <xf numFmtId="0" fontId="1" fillId="9" borderId="1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2" xfId="0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1"/>
  <sheetViews>
    <sheetView workbookViewId="0">
      <selection activeCell="G15" sqref="G15"/>
    </sheetView>
  </sheetViews>
  <sheetFormatPr defaultRowHeight="15" x14ac:dyDescent="0.25"/>
  <cols>
    <col min="1" max="1" width="5.140625" style="23" customWidth="1"/>
    <col min="2" max="2" width="15" style="4" customWidth="1"/>
    <col min="3" max="5" width="9.140625" style="4"/>
    <col min="6" max="6" width="6.5703125" customWidth="1"/>
    <col min="7" max="7" width="10.28515625" customWidth="1"/>
    <col min="8" max="8" width="27.28515625" customWidth="1"/>
  </cols>
  <sheetData>
    <row r="1" spans="1:8" s="4" customFormat="1" x14ac:dyDescent="0.25">
      <c r="A1" s="6" t="s">
        <v>54</v>
      </c>
      <c r="B1" s="6" t="s">
        <v>71</v>
      </c>
      <c r="C1" s="6" t="s">
        <v>70</v>
      </c>
      <c r="D1" s="6" t="s">
        <v>73</v>
      </c>
      <c r="E1" s="6" t="s">
        <v>9</v>
      </c>
    </row>
    <row r="2" spans="1:8" x14ac:dyDescent="0.25">
      <c r="A2" s="15">
        <v>1</v>
      </c>
      <c r="B2" s="2" t="s">
        <v>63</v>
      </c>
      <c r="C2" s="15">
        <v>60</v>
      </c>
      <c r="D2" s="15">
        <v>170</v>
      </c>
      <c r="E2" s="25">
        <f>C2/D2</f>
        <v>0.35294117647058826</v>
      </c>
      <c r="G2" s="34" t="s">
        <v>150</v>
      </c>
      <c r="H2" s="27" t="s">
        <v>151</v>
      </c>
    </row>
    <row r="3" spans="1:8" x14ac:dyDescent="0.25">
      <c r="A3" s="15">
        <v>2</v>
      </c>
      <c r="B3" s="2" t="s">
        <v>63</v>
      </c>
      <c r="C3" s="15">
        <v>100</v>
      </c>
      <c r="D3" s="15">
        <v>154</v>
      </c>
      <c r="E3" s="25">
        <f>C3/D3</f>
        <v>0.64935064935064934</v>
      </c>
      <c r="G3" s="34"/>
      <c r="H3" s="28" t="s">
        <v>152</v>
      </c>
    </row>
    <row r="4" spans="1:8" x14ac:dyDescent="0.25">
      <c r="A4" s="15">
        <v>3</v>
      </c>
      <c r="B4" s="2" t="s">
        <v>65</v>
      </c>
      <c r="C4" s="15">
        <v>108</v>
      </c>
      <c r="D4" s="15">
        <v>154</v>
      </c>
      <c r="E4" s="25">
        <f t="shared" ref="E4:E7" si="0">C4/D4</f>
        <v>0.70129870129870131</v>
      </c>
    </row>
    <row r="5" spans="1:8" x14ac:dyDescent="0.25">
      <c r="A5" s="15">
        <v>4</v>
      </c>
      <c r="B5" s="2" t="s">
        <v>65</v>
      </c>
      <c r="C5" s="15">
        <v>93</v>
      </c>
      <c r="D5" s="15">
        <v>170</v>
      </c>
      <c r="E5" s="25">
        <f t="shared" si="0"/>
        <v>0.54705882352941182</v>
      </c>
      <c r="G5" s="32" t="s">
        <v>153</v>
      </c>
      <c r="H5" s="31" t="s">
        <v>154</v>
      </c>
    </row>
    <row r="6" spans="1:8" x14ac:dyDescent="0.25">
      <c r="A6" s="15">
        <v>5</v>
      </c>
      <c r="B6" s="2" t="s">
        <v>67</v>
      </c>
      <c r="C6" s="15">
        <v>100</v>
      </c>
      <c r="D6" s="15">
        <v>170</v>
      </c>
      <c r="E6" s="25">
        <f t="shared" si="0"/>
        <v>0.58823529411764708</v>
      </c>
    </row>
    <row r="7" spans="1:8" x14ac:dyDescent="0.25">
      <c r="A7" s="15">
        <v>6</v>
      </c>
      <c r="B7" s="2" t="s">
        <v>68</v>
      </c>
      <c r="C7" s="15">
        <v>132</v>
      </c>
      <c r="D7" s="15">
        <v>154</v>
      </c>
      <c r="E7" s="25">
        <f t="shared" si="0"/>
        <v>0.8571428571428571</v>
      </c>
    </row>
    <row r="8" spans="1:8" x14ac:dyDescent="0.25">
      <c r="A8" s="33" t="s">
        <v>72</v>
      </c>
      <c r="B8" s="33"/>
      <c r="C8" s="33"/>
      <c r="D8" s="33"/>
      <c r="E8" s="29">
        <f>SUM(E2:E7)</f>
        <v>3.696027501909855</v>
      </c>
    </row>
    <row r="9" spans="1:8" x14ac:dyDescent="0.25">
      <c r="A9"/>
      <c r="B9"/>
      <c r="E9" s="30"/>
    </row>
    <row r="10" spans="1:8" x14ac:dyDescent="0.25">
      <c r="A10"/>
      <c r="B10"/>
    </row>
    <row r="11" spans="1:8" x14ac:dyDescent="0.25">
      <c r="D11" s="24"/>
    </row>
  </sheetData>
  <mergeCells count="2">
    <mergeCell ref="A8:D8"/>
    <mergeCell ref="G2:G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zoomScale="70" zoomScaleNormal="70" workbookViewId="0">
      <selection activeCell="V48" sqref="V48"/>
    </sheetView>
  </sheetViews>
  <sheetFormatPr defaultRowHeight="15" x14ac:dyDescent="0.25"/>
  <cols>
    <col min="1" max="1" width="4.42578125" style="4" customWidth="1"/>
    <col min="2" max="2" width="28.28515625" customWidth="1"/>
    <col min="5" max="5" width="9.42578125" customWidth="1"/>
    <col min="22" max="22" width="33.42578125" customWidth="1"/>
  </cols>
  <sheetData>
    <row r="1" spans="1:39" ht="31.5" x14ac:dyDescent="0.5">
      <c r="A1" s="44" t="s">
        <v>115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44"/>
      <c r="Q1" s="44"/>
      <c r="R1" s="44"/>
      <c r="S1" s="44"/>
      <c r="U1" s="43" t="s">
        <v>114</v>
      </c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</row>
    <row r="2" spans="1:39" x14ac:dyDescent="0.25">
      <c r="A2" s="46" t="s">
        <v>7</v>
      </c>
      <c r="B2" s="46" t="s">
        <v>8</v>
      </c>
      <c r="C2" s="47" t="s">
        <v>9</v>
      </c>
      <c r="D2" s="40" t="s">
        <v>10</v>
      </c>
      <c r="E2" s="42" t="s">
        <v>11</v>
      </c>
      <c r="F2" s="42"/>
      <c r="G2" s="42"/>
      <c r="H2" s="42"/>
      <c r="I2" s="42"/>
      <c r="J2" s="35" t="s">
        <v>12</v>
      </c>
      <c r="K2" s="35"/>
      <c r="L2" s="35"/>
      <c r="M2" s="35"/>
      <c r="N2" s="35"/>
      <c r="O2" s="36" t="s">
        <v>13</v>
      </c>
      <c r="P2" s="36"/>
      <c r="Q2" s="36"/>
      <c r="R2" s="36"/>
      <c r="S2" s="36"/>
    </row>
    <row r="3" spans="1:39" x14ac:dyDescent="0.25">
      <c r="A3" s="46"/>
      <c r="B3" s="46"/>
      <c r="C3" s="48"/>
      <c r="D3" s="41"/>
      <c r="E3" s="15" t="s">
        <v>14</v>
      </c>
      <c r="F3" s="15" t="s">
        <v>15</v>
      </c>
      <c r="G3" s="15" t="s">
        <v>16</v>
      </c>
      <c r="H3" s="15" t="s">
        <v>17</v>
      </c>
      <c r="I3" s="15" t="s">
        <v>18</v>
      </c>
      <c r="J3" s="15" t="s">
        <v>14</v>
      </c>
      <c r="K3" s="15" t="s">
        <v>15</v>
      </c>
      <c r="L3" s="15" t="s">
        <v>16</v>
      </c>
      <c r="M3" s="15" t="s">
        <v>17</v>
      </c>
      <c r="N3" s="15" t="s">
        <v>18</v>
      </c>
      <c r="O3" s="15" t="s">
        <v>14</v>
      </c>
      <c r="P3" s="15" t="s">
        <v>15</v>
      </c>
      <c r="Q3" s="15" t="s">
        <v>16</v>
      </c>
      <c r="R3" s="15" t="s">
        <v>17</v>
      </c>
      <c r="S3" s="15" t="s">
        <v>18</v>
      </c>
      <c r="U3" s="37" t="s">
        <v>7</v>
      </c>
      <c r="V3" s="37" t="s">
        <v>8</v>
      </c>
      <c r="W3" s="38" t="s">
        <v>9</v>
      </c>
      <c r="X3" s="40" t="s">
        <v>10</v>
      </c>
      <c r="Y3" s="42" t="s">
        <v>11</v>
      </c>
      <c r="Z3" s="42"/>
      <c r="AA3" s="42"/>
      <c r="AB3" s="42"/>
      <c r="AC3" s="42"/>
      <c r="AD3" s="35" t="s">
        <v>12</v>
      </c>
      <c r="AE3" s="35"/>
      <c r="AF3" s="35"/>
      <c r="AG3" s="35"/>
      <c r="AH3" s="35"/>
      <c r="AI3" s="36" t="s">
        <v>13</v>
      </c>
      <c r="AJ3" s="36"/>
      <c r="AK3" s="36"/>
      <c r="AL3" s="36"/>
      <c r="AM3" s="36"/>
    </row>
    <row r="4" spans="1:39" x14ac:dyDescent="0.25">
      <c r="A4" s="15">
        <v>1</v>
      </c>
      <c r="B4" s="2" t="s">
        <v>84</v>
      </c>
      <c r="C4" s="2">
        <f>SUM(I4+N4+S4)/2</f>
        <v>0</v>
      </c>
      <c r="D4" s="2">
        <v>77</v>
      </c>
      <c r="E4" s="2"/>
      <c r="F4" s="2"/>
      <c r="G4" s="2"/>
      <c r="H4" s="2"/>
      <c r="I4" s="2">
        <f>SUM(E4:H4)/16*100</f>
        <v>0</v>
      </c>
      <c r="J4" s="2"/>
      <c r="K4" s="2"/>
      <c r="L4" s="2"/>
      <c r="M4" s="2"/>
      <c r="N4" s="2">
        <f t="shared" ref="N4:N38" si="0">SUM(J4:M4)/16*100</f>
        <v>0</v>
      </c>
      <c r="O4" s="2"/>
      <c r="P4" s="2"/>
      <c r="Q4" s="2"/>
      <c r="R4" s="2"/>
      <c r="S4" s="2">
        <f t="shared" ref="S4:S38" si="1">SUM(O4:R4)/16*100</f>
        <v>0</v>
      </c>
      <c r="U4" s="37"/>
      <c r="V4" s="37"/>
      <c r="W4" s="39"/>
      <c r="X4" s="41"/>
      <c r="Y4" s="3" t="s">
        <v>14</v>
      </c>
      <c r="Z4" s="3" t="s">
        <v>15</v>
      </c>
      <c r="AA4" s="3" t="s">
        <v>16</v>
      </c>
      <c r="AB4" s="3" t="s">
        <v>17</v>
      </c>
      <c r="AC4" s="3" t="s">
        <v>18</v>
      </c>
      <c r="AD4" s="3" t="s">
        <v>14</v>
      </c>
      <c r="AE4" s="3" t="s">
        <v>15</v>
      </c>
      <c r="AF4" s="3" t="s">
        <v>16</v>
      </c>
      <c r="AG4" s="3" t="s">
        <v>17</v>
      </c>
      <c r="AH4" s="3" t="s">
        <v>18</v>
      </c>
      <c r="AI4" s="3" t="s">
        <v>14</v>
      </c>
      <c r="AJ4" s="3" t="s">
        <v>15</v>
      </c>
      <c r="AK4" s="3" t="s">
        <v>16</v>
      </c>
      <c r="AL4" s="3" t="s">
        <v>17</v>
      </c>
      <c r="AM4" s="3" t="s">
        <v>18</v>
      </c>
    </row>
    <row r="5" spans="1:39" x14ac:dyDescent="0.25">
      <c r="A5" s="15">
        <v>2</v>
      </c>
      <c r="B5" s="2" t="s">
        <v>85</v>
      </c>
      <c r="C5" s="2">
        <f t="shared" ref="C5:C38" si="2">SUM(I5+N5+S5)/2</f>
        <v>0</v>
      </c>
      <c r="D5" s="2">
        <v>77</v>
      </c>
      <c r="E5" s="2"/>
      <c r="F5" s="2"/>
      <c r="G5" s="2"/>
      <c r="H5" s="2"/>
      <c r="I5" s="2">
        <f>SUM(E5:H5)/16*100</f>
        <v>0</v>
      </c>
      <c r="J5" s="2"/>
      <c r="K5" s="2"/>
      <c r="L5" s="2"/>
      <c r="M5" s="2"/>
      <c r="N5" s="2">
        <f t="shared" si="0"/>
        <v>0</v>
      </c>
      <c r="O5" s="2"/>
      <c r="P5" s="2"/>
      <c r="Q5" s="2"/>
      <c r="R5" s="2"/>
      <c r="S5" s="2">
        <f t="shared" si="1"/>
        <v>0</v>
      </c>
      <c r="U5" s="3">
        <v>1</v>
      </c>
      <c r="V5" s="2" t="s">
        <v>19</v>
      </c>
      <c r="W5" s="2">
        <f>SUM(AC5+AH5+AM5)/2</f>
        <v>0</v>
      </c>
      <c r="X5" s="2">
        <v>77</v>
      </c>
      <c r="Y5" s="2"/>
      <c r="Z5" s="2"/>
      <c r="AA5" s="2"/>
      <c r="AB5" s="2"/>
      <c r="AC5" s="2">
        <f>SUM(Y5:AB5)/16*100</f>
        <v>0</v>
      </c>
      <c r="AD5" s="2"/>
      <c r="AE5" s="2"/>
      <c r="AF5" s="2"/>
      <c r="AG5" s="2"/>
      <c r="AH5" s="2">
        <f>SUM(AD5:AG5)/16*100</f>
        <v>0</v>
      </c>
      <c r="AI5" s="2"/>
      <c r="AJ5" s="2"/>
      <c r="AK5" s="2"/>
      <c r="AL5" s="2"/>
      <c r="AM5" s="2">
        <f>SUM(AI5:AL5)/16*100</f>
        <v>0</v>
      </c>
    </row>
    <row r="6" spans="1:39" x14ac:dyDescent="0.25">
      <c r="A6" s="15">
        <v>3</v>
      </c>
      <c r="B6" s="2" t="s">
        <v>86</v>
      </c>
      <c r="C6" s="2">
        <f t="shared" si="2"/>
        <v>0</v>
      </c>
      <c r="D6" s="2">
        <v>77</v>
      </c>
      <c r="E6" s="2"/>
      <c r="F6" s="2"/>
      <c r="G6" s="2"/>
      <c r="H6" s="2"/>
      <c r="I6" s="2">
        <f>SUM(E6:H6)/16*100</f>
        <v>0</v>
      </c>
      <c r="J6" s="2"/>
      <c r="K6" s="2"/>
      <c r="L6" s="2"/>
      <c r="M6" s="2"/>
      <c r="N6" s="2">
        <f t="shared" si="0"/>
        <v>0</v>
      </c>
      <c r="O6" s="2"/>
      <c r="P6" s="2"/>
      <c r="Q6" s="2"/>
      <c r="R6" s="2"/>
      <c r="S6" s="2">
        <f t="shared" si="1"/>
        <v>0</v>
      </c>
      <c r="U6" s="10">
        <v>2</v>
      </c>
      <c r="V6" s="1" t="s">
        <v>20</v>
      </c>
      <c r="W6" s="1">
        <f>SUM(AC6+AH6+AM6)/2</f>
        <v>56.25</v>
      </c>
      <c r="X6" s="1">
        <v>78</v>
      </c>
      <c r="Y6" s="1">
        <v>4</v>
      </c>
      <c r="Z6" s="1">
        <v>1</v>
      </c>
      <c r="AA6" s="1">
        <v>1</v>
      </c>
      <c r="AB6" s="1">
        <v>1</v>
      </c>
      <c r="AC6" s="1">
        <f>SUM(Y6:AB6)/16*100</f>
        <v>43.75</v>
      </c>
      <c r="AD6" s="1">
        <v>1</v>
      </c>
      <c r="AE6" s="1">
        <v>1</v>
      </c>
      <c r="AF6" s="1">
        <v>1</v>
      </c>
      <c r="AG6" s="1">
        <v>1</v>
      </c>
      <c r="AH6" s="1">
        <f>SUM(AD6:AG6)/16*100</f>
        <v>25</v>
      </c>
      <c r="AI6" s="1">
        <v>4</v>
      </c>
      <c r="AJ6" s="1">
        <v>1</v>
      </c>
      <c r="AK6" s="1">
        <v>1</v>
      </c>
      <c r="AL6" s="1">
        <v>1</v>
      </c>
      <c r="AM6" s="1">
        <f>SUM(AI6:AL6)/16*100</f>
        <v>43.75</v>
      </c>
    </row>
    <row r="7" spans="1:39" x14ac:dyDescent="0.25">
      <c r="A7" s="15">
        <v>4</v>
      </c>
      <c r="B7" s="2" t="s">
        <v>87</v>
      </c>
      <c r="C7" s="2">
        <f t="shared" si="2"/>
        <v>0</v>
      </c>
      <c r="D7" s="2">
        <v>77</v>
      </c>
      <c r="E7" s="2"/>
      <c r="F7" s="2"/>
      <c r="G7" s="2"/>
      <c r="H7" s="2"/>
      <c r="I7" s="2">
        <f>SUM(E7:H7)/16*100</f>
        <v>0</v>
      </c>
      <c r="J7" s="2"/>
      <c r="K7" s="2"/>
      <c r="L7" s="2"/>
      <c r="M7" s="2"/>
      <c r="N7" s="2">
        <f t="shared" si="0"/>
        <v>0</v>
      </c>
      <c r="O7" s="2"/>
      <c r="P7" s="2"/>
      <c r="Q7" s="2"/>
      <c r="R7" s="2"/>
      <c r="S7" s="2">
        <f t="shared" si="1"/>
        <v>0</v>
      </c>
      <c r="U7" s="9">
        <v>3</v>
      </c>
      <c r="V7" s="8" t="s">
        <v>21</v>
      </c>
      <c r="W7" s="8">
        <f t="shared" ref="W7:W39" si="3">SUM(AC7+AH7+AM7)/2</f>
        <v>46.875</v>
      </c>
      <c r="X7" s="8">
        <v>1</v>
      </c>
      <c r="Y7" s="8">
        <v>2</v>
      </c>
      <c r="Z7" s="8">
        <v>1</v>
      </c>
      <c r="AA7" s="8">
        <v>1</v>
      </c>
      <c r="AB7" s="8">
        <v>1</v>
      </c>
      <c r="AC7" s="8">
        <f t="shared" ref="AC7:AC39" si="4">SUM(Y7:AB7)/16*100</f>
        <v>31.25</v>
      </c>
      <c r="AD7" s="8">
        <v>2</v>
      </c>
      <c r="AE7" s="8">
        <v>1</v>
      </c>
      <c r="AF7" s="8">
        <v>1</v>
      </c>
      <c r="AG7" s="8">
        <v>1</v>
      </c>
      <c r="AH7" s="8">
        <f t="shared" ref="AH7:AH39" si="5">SUM(AD7:AG7)/16*100</f>
        <v>31.25</v>
      </c>
      <c r="AI7" s="8">
        <v>2</v>
      </c>
      <c r="AJ7" s="8">
        <v>1</v>
      </c>
      <c r="AK7" s="8">
        <v>1</v>
      </c>
      <c r="AL7" s="8">
        <v>1</v>
      </c>
      <c r="AM7" s="8">
        <f t="shared" ref="AM7:AM39" si="6">SUM(AI7:AL7)/16*100</f>
        <v>31.25</v>
      </c>
    </row>
    <row r="8" spans="1:39" x14ac:dyDescent="0.25">
      <c r="A8" s="6">
        <v>5</v>
      </c>
      <c r="B8" s="26" t="s">
        <v>74</v>
      </c>
      <c r="C8" s="26">
        <f t="shared" si="2"/>
        <v>75</v>
      </c>
      <c r="D8" s="26">
        <v>78</v>
      </c>
      <c r="E8" s="26">
        <v>4</v>
      </c>
      <c r="F8" s="26">
        <v>1</v>
      </c>
      <c r="G8" s="26">
        <v>2</v>
      </c>
      <c r="H8" s="26">
        <v>2</v>
      </c>
      <c r="I8" s="26">
        <f>SUM(E8:H8)/16*100</f>
        <v>56.25</v>
      </c>
      <c r="J8" s="8">
        <v>4</v>
      </c>
      <c r="K8" s="8">
        <v>1</v>
      </c>
      <c r="L8" s="8">
        <v>1</v>
      </c>
      <c r="M8" s="8">
        <v>1</v>
      </c>
      <c r="N8" s="8">
        <f>SUM(J8:M8)/16*100</f>
        <v>43.75</v>
      </c>
      <c r="O8" s="8">
        <v>2</v>
      </c>
      <c r="P8" s="8">
        <v>2</v>
      </c>
      <c r="Q8" s="8">
        <v>2</v>
      </c>
      <c r="R8" s="8">
        <v>2</v>
      </c>
      <c r="S8" s="8">
        <f>SUM(O8:R8)/16*100</f>
        <v>50</v>
      </c>
      <c r="U8" s="10">
        <v>4</v>
      </c>
      <c r="V8" s="1" t="s">
        <v>22</v>
      </c>
      <c r="W8" s="1">
        <f t="shared" si="3"/>
        <v>37.5</v>
      </c>
      <c r="X8" s="1">
        <v>78</v>
      </c>
      <c r="Y8" s="1">
        <v>1</v>
      </c>
      <c r="Z8" s="1">
        <v>1</v>
      </c>
      <c r="AA8" s="1">
        <v>1</v>
      </c>
      <c r="AB8" s="1">
        <v>1</v>
      </c>
      <c r="AC8" s="1">
        <f t="shared" si="4"/>
        <v>25</v>
      </c>
      <c r="AD8" s="1">
        <v>1</v>
      </c>
      <c r="AE8" s="1">
        <v>1</v>
      </c>
      <c r="AF8" s="1">
        <v>1</v>
      </c>
      <c r="AG8" s="1">
        <v>1</v>
      </c>
      <c r="AH8" s="1">
        <f t="shared" si="5"/>
        <v>25</v>
      </c>
      <c r="AI8" s="1">
        <v>1</v>
      </c>
      <c r="AJ8" s="1">
        <v>1</v>
      </c>
      <c r="AK8" s="1">
        <v>1</v>
      </c>
      <c r="AL8" s="1">
        <v>1</v>
      </c>
      <c r="AM8" s="1">
        <f t="shared" si="6"/>
        <v>25</v>
      </c>
    </row>
    <row r="9" spans="1:39" x14ac:dyDescent="0.25">
      <c r="A9" s="10">
        <v>6</v>
      </c>
      <c r="B9" s="1" t="s">
        <v>88</v>
      </c>
      <c r="C9" s="1">
        <f t="shared" si="2"/>
        <v>81.25</v>
      </c>
      <c r="D9" s="1">
        <v>81</v>
      </c>
      <c r="E9" s="1">
        <v>4</v>
      </c>
      <c r="F9" s="1">
        <v>2</v>
      </c>
      <c r="G9" s="1">
        <v>1</v>
      </c>
      <c r="H9" s="1">
        <v>2</v>
      </c>
      <c r="I9" s="1">
        <f t="shared" ref="I9:I38" si="7">SUM(E9:H9)/16*100</f>
        <v>56.25</v>
      </c>
      <c r="J9" s="1">
        <v>4</v>
      </c>
      <c r="K9" s="1">
        <v>2</v>
      </c>
      <c r="L9" s="1">
        <v>1</v>
      </c>
      <c r="M9" s="1">
        <v>2</v>
      </c>
      <c r="N9" s="1">
        <f t="shared" si="0"/>
        <v>56.25</v>
      </c>
      <c r="O9" s="1">
        <v>4</v>
      </c>
      <c r="P9" s="1">
        <v>2</v>
      </c>
      <c r="Q9" s="1">
        <v>1</v>
      </c>
      <c r="R9" s="1">
        <v>1</v>
      </c>
      <c r="S9" s="1">
        <f t="shared" si="1"/>
        <v>50</v>
      </c>
      <c r="U9" s="9">
        <v>5</v>
      </c>
      <c r="V9" s="8" t="s">
        <v>23</v>
      </c>
      <c r="W9" s="8">
        <f t="shared" si="3"/>
        <v>37.5</v>
      </c>
      <c r="X9" s="8">
        <v>2</v>
      </c>
      <c r="Y9" s="8">
        <v>1</v>
      </c>
      <c r="Z9" s="8">
        <v>1</v>
      </c>
      <c r="AA9" s="8">
        <v>1</v>
      </c>
      <c r="AB9" s="8">
        <v>1</v>
      </c>
      <c r="AC9" s="8">
        <f t="shared" si="4"/>
        <v>25</v>
      </c>
      <c r="AD9" s="8">
        <v>1</v>
      </c>
      <c r="AE9" s="8">
        <v>1</v>
      </c>
      <c r="AF9" s="8">
        <v>1</v>
      </c>
      <c r="AG9" s="8">
        <v>1</v>
      </c>
      <c r="AH9" s="8">
        <f t="shared" si="5"/>
        <v>25</v>
      </c>
      <c r="AI9" s="8">
        <v>1</v>
      </c>
      <c r="AJ9" s="8">
        <v>1</v>
      </c>
      <c r="AK9" s="8">
        <v>1</v>
      </c>
      <c r="AL9" s="8">
        <v>1</v>
      </c>
      <c r="AM9" s="8">
        <f t="shared" si="6"/>
        <v>25</v>
      </c>
    </row>
    <row r="10" spans="1:39" x14ac:dyDescent="0.25">
      <c r="A10" s="15">
        <v>7</v>
      </c>
      <c r="B10" s="2" t="s">
        <v>89</v>
      </c>
      <c r="C10" s="2">
        <f t="shared" si="2"/>
        <v>0</v>
      </c>
      <c r="D10" s="2">
        <v>77</v>
      </c>
      <c r="E10" s="2"/>
      <c r="F10" s="2"/>
      <c r="G10" s="2"/>
      <c r="H10" s="2"/>
      <c r="I10" s="2">
        <f t="shared" si="7"/>
        <v>0</v>
      </c>
      <c r="J10" s="2"/>
      <c r="K10" s="2"/>
      <c r="L10" s="2"/>
      <c r="M10" s="2"/>
      <c r="N10" s="2">
        <f t="shared" si="0"/>
        <v>0</v>
      </c>
      <c r="O10" s="2"/>
      <c r="P10" s="2"/>
      <c r="Q10" s="2"/>
      <c r="R10" s="2"/>
      <c r="S10" s="2">
        <f t="shared" si="1"/>
        <v>0</v>
      </c>
      <c r="U10" s="9">
        <v>6</v>
      </c>
      <c r="V10" s="8" t="s">
        <v>24</v>
      </c>
      <c r="W10" s="8">
        <f t="shared" si="3"/>
        <v>40.625</v>
      </c>
      <c r="X10" s="8">
        <v>3</v>
      </c>
      <c r="Y10" s="8">
        <v>1</v>
      </c>
      <c r="Z10" s="8">
        <v>1</v>
      </c>
      <c r="AA10" s="8">
        <v>1</v>
      </c>
      <c r="AB10" s="8">
        <v>1</v>
      </c>
      <c r="AC10" s="8">
        <f t="shared" si="4"/>
        <v>25</v>
      </c>
      <c r="AD10" s="8">
        <v>1</v>
      </c>
      <c r="AE10" s="8">
        <v>2</v>
      </c>
      <c r="AF10" s="8">
        <v>1</v>
      </c>
      <c r="AG10" s="8">
        <v>1</v>
      </c>
      <c r="AH10" s="8">
        <f t="shared" si="5"/>
        <v>31.25</v>
      </c>
      <c r="AI10" s="8">
        <v>1</v>
      </c>
      <c r="AJ10" s="8">
        <v>1</v>
      </c>
      <c r="AK10" s="8">
        <v>1</v>
      </c>
      <c r="AL10" s="8">
        <v>1</v>
      </c>
      <c r="AM10" s="8">
        <f t="shared" si="6"/>
        <v>25</v>
      </c>
    </row>
    <row r="11" spans="1:39" x14ac:dyDescent="0.25">
      <c r="A11" s="15">
        <v>8</v>
      </c>
      <c r="B11" s="2" t="s">
        <v>90</v>
      </c>
      <c r="C11" s="2">
        <f t="shared" si="2"/>
        <v>0</v>
      </c>
      <c r="D11" s="2">
        <v>77</v>
      </c>
      <c r="E11" s="2"/>
      <c r="F11" s="2"/>
      <c r="G11" s="2"/>
      <c r="H11" s="2"/>
      <c r="I11" s="2">
        <f t="shared" si="7"/>
        <v>0</v>
      </c>
      <c r="J11" s="2"/>
      <c r="K11" s="2"/>
      <c r="L11" s="2"/>
      <c r="M11" s="2"/>
      <c r="N11" s="2">
        <f t="shared" si="0"/>
        <v>0</v>
      </c>
      <c r="O11" s="2"/>
      <c r="P11" s="2"/>
      <c r="Q11" s="2"/>
      <c r="R11" s="2"/>
      <c r="S11" s="2">
        <f t="shared" si="1"/>
        <v>0</v>
      </c>
      <c r="U11" s="9">
        <v>7</v>
      </c>
      <c r="V11" s="8" t="s">
        <v>25</v>
      </c>
      <c r="W11" s="8">
        <f t="shared" si="3"/>
        <v>46.875</v>
      </c>
      <c r="X11" s="8">
        <v>4</v>
      </c>
      <c r="Y11" s="8">
        <v>4</v>
      </c>
      <c r="Z11" s="8">
        <v>1</v>
      </c>
      <c r="AA11" s="8">
        <v>1</v>
      </c>
      <c r="AB11" s="8">
        <v>1</v>
      </c>
      <c r="AC11" s="8">
        <f t="shared" si="4"/>
        <v>43.75</v>
      </c>
      <c r="AD11" s="8">
        <v>1</v>
      </c>
      <c r="AE11" s="8">
        <v>1</v>
      </c>
      <c r="AF11" s="8">
        <v>1</v>
      </c>
      <c r="AG11" s="8">
        <v>1</v>
      </c>
      <c r="AH11" s="8">
        <f t="shared" si="5"/>
        <v>25</v>
      </c>
      <c r="AI11" s="8">
        <v>1</v>
      </c>
      <c r="AJ11" s="8">
        <v>1</v>
      </c>
      <c r="AK11" s="8">
        <v>1</v>
      </c>
      <c r="AL11" s="8">
        <v>1</v>
      </c>
      <c r="AM11" s="8">
        <f t="shared" si="6"/>
        <v>25</v>
      </c>
    </row>
    <row r="12" spans="1:39" x14ac:dyDescent="0.25">
      <c r="A12" s="10">
        <v>9</v>
      </c>
      <c r="B12" s="1" t="s">
        <v>91</v>
      </c>
      <c r="C12" s="1">
        <f t="shared" si="2"/>
        <v>37.5</v>
      </c>
      <c r="D12" s="1">
        <v>78</v>
      </c>
      <c r="E12" s="1">
        <v>1</v>
      </c>
      <c r="F12" s="1">
        <v>1</v>
      </c>
      <c r="G12" s="1">
        <v>1</v>
      </c>
      <c r="H12" s="1">
        <v>1</v>
      </c>
      <c r="I12" s="1">
        <f t="shared" si="7"/>
        <v>25</v>
      </c>
      <c r="J12" s="1">
        <v>1</v>
      </c>
      <c r="K12" s="1">
        <v>1</v>
      </c>
      <c r="L12" s="1">
        <v>1</v>
      </c>
      <c r="M12" s="1">
        <v>1</v>
      </c>
      <c r="N12" s="1">
        <f t="shared" si="0"/>
        <v>25</v>
      </c>
      <c r="O12" s="1">
        <v>1</v>
      </c>
      <c r="P12" s="1">
        <v>1</v>
      </c>
      <c r="Q12" s="1">
        <v>1</v>
      </c>
      <c r="R12" s="1">
        <v>1</v>
      </c>
      <c r="S12" s="1">
        <f t="shared" si="1"/>
        <v>25</v>
      </c>
      <c r="U12" s="9">
        <v>8</v>
      </c>
      <c r="V12" s="8" t="s">
        <v>26</v>
      </c>
      <c r="W12" s="8">
        <f t="shared" si="3"/>
        <v>59.375</v>
      </c>
      <c r="X12" s="8">
        <v>5</v>
      </c>
      <c r="Y12" s="8">
        <v>2</v>
      </c>
      <c r="Z12" s="8">
        <v>2</v>
      </c>
      <c r="AA12" s="8">
        <v>2</v>
      </c>
      <c r="AB12" s="8">
        <v>1</v>
      </c>
      <c r="AC12" s="8">
        <f t="shared" si="4"/>
        <v>43.75</v>
      </c>
      <c r="AD12" s="8">
        <v>4</v>
      </c>
      <c r="AE12" s="8">
        <v>1</v>
      </c>
      <c r="AF12" s="8">
        <v>1</v>
      </c>
      <c r="AG12" s="8">
        <v>1</v>
      </c>
      <c r="AH12" s="8">
        <f t="shared" si="5"/>
        <v>43.75</v>
      </c>
      <c r="AI12" s="8">
        <v>2</v>
      </c>
      <c r="AJ12" s="8">
        <v>1</v>
      </c>
      <c r="AK12" s="8">
        <v>1</v>
      </c>
      <c r="AL12" s="8">
        <v>1</v>
      </c>
      <c r="AM12" s="8">
        <f t="shared" si="6"/>
        <v>31.25</v>
      </c>
    </row>
    <row r="13" spans="1:39" x14ac:dyDescent="0.25">
      <c r="A13" s="15">
        <v>10</v>
      </c>
      <c r="B13" s="2" t="s">
        <v>92</v>
      </c>
      <c r="C13" s="2">
        <f t="shared" si="2"/>
        <v>0</v>
      </c>
      <c r="D13" s="2">
        <v>77</v>
      </c>
      <c r="E13" s="2"/>
      <c r="F13" s="2"/>
      <c r="G13" s="2"/>
      <c r="H13" s="2"/>
      <c r="I13" s="2">
        <f t="shared" si="7"/>
        <v>0</v>
      </c>
      <c r="J13" s="2"/>
      <c r="K13" s="2"/>
      <c r="L13" s="2"/>
      <c r="M13" s="2"/>
      <c r="N13" s="2">
        <f t="shared" si="0"/>
        <v>0</v>
      </c>
      <c r="O13" s="2"/>
      <c r="P13" s="2"/>
      <c r="Q13" s="2"/>
      <c r="R13" s="2"/>
      <c r="S13" s="2">
        <f t="shared" si="1"/>
        <v>0</v>
      </c>
      <c r="U13" s="9">
        <v>9</v>
      </c>
      <c r="V13" s="8" t="s">
        <v>27</v>
      </c>
      <c r="W13" s="8">
        <f t="shared" si="3"/>
        <v>40.625</v>
      </c>
      <c r="X13" s="8">
        <v>6</v>
      </c>
      <c r="Y13" s="8">
        <v>1</v>
      </c>
      <c r="Z13" s="8">
        <v>1</v>
      </c>
      <c r="AA13" s="8">
        <v>2</v>
      </c>
      <c r="AB13" s="8">
        <v>1</v>
      </c>
      <c r="AC13" s="8">
        <f t="shared" si="4"/>
        <v>31.25</v>
      </c>
      <c r="AD13" s="8">
        <v>1</v>
      </c>
      <c r="AE13" s="8">
        <v>1</v>
      </c>
      <c r="AF13" s="8">
        <v>1</v>
      </c>
      <c r="AG13" s="8">
        <v>1</v>
      </c>
      <c r="AH13" s="8">
        <f t="shared" si="5"/>
        <v>25</v>
      </c>
      <c r="AI13" s="8">
        <v>1</v>
      </c>
      <c r="AJ13" s="8">
        <v>1</v>
      </c>
      <c r="AK13" s="8">
        <v>1</v>
      </c>
      <c r="AL13" s="8">
        <v>1</v>
      </c>
      <c r="AM13" s="8">
        <f t="shared" si="6"/>
        <v>25</v>
      </c>
    </row>
    <row r="14" spans="1:39" x14ac:dyDescent="0.25">
      <c r="A14" s="14">
        <v>11</v>
      </c>
      <c r="B14" s="8" t="s">
        <v>75</v>
      </c>
      <c r="C14" s="8">
        <f t="shared" si="2"/>
        <v>46.875</v>
      </c>
      <c r="D14" s="8">
        <v>78</v>
      </c>
      <c r="E14" s="8">
        <v>1</v>
      </c>
      <c r="F14" s="8">
        <v>2</v>
      </c>
      <c r="G14" s="8">
        <v>1</v>
      </c>
      <c r="H14" s="8">
        <v>2</v>
      </c>
      <c r="I14" s="8">
        <f t="shared" si="7"/>
        <v>37.5</v>
      </c>
      <c r="J14" s="8">
        <v>1</v>
      </c>
      <c r="K14" s="8">
        <v>1</v>
      </c>
      <c r="L14" s="8">
        <v>1</v>
      </c>
      <c r="M14" s="8">
        <v>1</v>
      </c>
      <c r="N14" s="8">
        <f t="shared" si="0"/>
        <v>25</v>
      </c>
      <c r="O14" s="8">
        <v>2</v>
      </c>
      <c r="P14" s="8">
        <v>1</v>
      </c>
      <c r="Q14" s="8">
        <v>1</v>
      </c>
      <c r="R14" s="8">
        <v>1</v>
      </c>
      <c r="S14" s="8">
        <f t="shared" si="1"/>
        <v>31.25</v>
      </c>
      <c r="U14" s="10">
        <v>10</v>
      </c>
      <c r="V14" s="1" t="s">
        <v>28</v>
      </c>
      <c r="W14" s="1">
        <f t="shared" si="3"/>
        <v>46.875</v>
      </c>
      <c r="X14" s="1">
        <v>78</v>
      </c>
      <c r="Y14" s="1">
        <v>4</v>
      </c>
      <c r="Z14" s="1">
        <v>1</v>
      </c>
      <c r="AA14" s="1">
        <v>1</v>
      </c>
      <c r="AB14" s="1">
        <v>1</v>
      </c>
      <c r="AC14" s="1">
        <f t="shared" si="4"/>
        <v>43.75</v>
      </c>
      <c r="AD14" s="1">
        <v>1</v>
      </c>
      <c r="AE14" s="1">
        <v>1</v>
      </c>
      <c r="AF14" s="1">
        <v>1</v>
      </c>
      <c r="AG14" s="1">
        <v>1</v>
      </c>
      <c r="AH14" s="1">
        <f t="shared" si="5"/>
        <v>25</v>
      </c>
      <c r="AI14" s="1">
        <v>1</v>
      </c>
      <c r="AJ14" s="1">
        <v>1</v>
      </c>
      <c r="AK14" s="1">
        <v>1</v>
      </c>
      <c r="AL14" s="1">
        <v>1</v>
      </c>
      <c r="AM14" s="1">
        <f t="shared" si="6"/>
        <v>25</v>
      </c>
    </row>
    <row r="15" spans="1:39" x14ac:dyDescent="0.25">
      <c r="A15" s="14">
        <v>12</v>
      </c>
      <c r="B15" s="8" t="s">
        <v>93</v>
      </c>
      <c r="C15" s="8">
        <f t="shared" si="2"/>
        <v>0</v>
      </c>
      <c r="D15" s="8">
        <v>77</v>
      </c>
      <c r="E15" s="8"/>
      <c r="F15" s="8"/>
      <c r="G15" s="8"/>
      <c r="H15" s="8"/>
      <c r="I15" s="8">
        <f t="shared" si="7"/>
        <v>0</v>
      </c>
      <c r="J15" s="8"/>
      <c r="K15" s="8"/>
      <c r="L15" s="8"/>
      <c r="M15" s="8"/>
      <c r="N15" s="8">
        <f t="shared" si="0"/>
        <v>0</v>
      </c>
      <c r="O15" s="8"/>
      <c r="P15" s="8"/>
      <c r="Q15" s="8"/>
      <c r="R15" s="8"/>
      <c r="S15" s="8">
        <f t="shared" si="1"/>
        <v>0</v>
      </c>
      <c r="U15" s="3">
        <v>11</v>
      </c>
      <c r="V15" s="2" t="s">
        <v>29</v>
      </c>
      <c r="W15" s="2">
        <f t="shared" si="3"/>
        <v>0</v>
      </c>
      <c r="X15" s="2">
        <v>77</v>
      </c>
      <c r="Y15" s="2"/>
      <c r="Z15" s="2"/>
      <c r="AA15" s="2"/>
      <c r="AB15" s="2"/>
      <c r="AC15" s="2">
        <f t="shared" si="4"/>
        <v>0</v>
      </c>
      <c r="AD15" s="2"/>
      <c r="AE15" s="2"/>
      <c r="AF15" s="2"/>
      <c r="AG15" s="2"/>
      <c r="AH15" s="2">
        <f t="shared" si="5"/>
        <v>0</v>
      </c>
      <c r="AI15" s="2"/>
      <c r="AJ15" s="2"/>
      <c r="AK15" s="2"/>
      <c r="AL15" s="2"/>
      <c r="AM15" s="2">
        <f t="shared" si="6"/>
        <v>0</v>
      </c>
    </row>
    <row r="16" spans="1:39" x14ac:dyDescent="0.25">
      <c r="A16" s="15">
        <v>13</v>
      </c>
      <c r="B16" s="2" t="s">
        <v>94</v>
      </c>
      <c r="C16" s="2">
        <f t="shared" si="2"/>
        <v>0</v>
      </c>
      <c r="D16" s="2">
        <v>77</v>
      </c>
      <c r="E16" s="2"/>
      <c r="F16" s="2"/>
      <c r="G16" s="2"/>
      <c r="H16" s="2"/>
      <c r="I16" s="2">
        <f t="shared" si="7"/>
        <v>0</v>
      </c>
      <c r="J16" s="2"/>
      <c r="K16" s="2"/>
      <c r="L16" s="2"/>
      <c r="M16" s="2"/>
      <c r="N16" s="2">
        <f t="shared" si="0"/>
        <v>0</v>
      </c>
      <c r="O16" s="2"/>
      <c r="P16" s="2"/>
      <c r="Q16" s="2"/>
      <c r="R16" s="2"/>
      <c r="S16" s="2">
        <f t="shared" si="1"/>
        <v>0</v>
      </c>
      <c r="U16" s="3">
        <v>12</v>
      </c>
      <c r="V16" s="2" t="s">
        <v>30</v>
      </c>
      <c r="W16" s="2">
        <f t="shared" si="3"/>
        <v>0</v>
      </c>
      <c r="X16" s="2">
        <v>77</v>
      </c>
      <c r="Y16" s="2"/>
      <c r="Z16" s="2"/>
      <c r="AA16" s="2"/>
      <c r="AB16" s="2"/>
      <c r="AC16" s="2">
        <f t="shared" si="4"/>
        <v>0</v>
      </c>
      <c r="AD16" s="2"/>
      <c r="AE16" s="2"/>
      <c r="AF16" s="2"/>
      <c r="AG16" s="2"/>
      <c r="AH16" s="2">
        <f t="shared" si="5"/>
        <v>0</v>
      </c>
      <c r="AI16" s="2"/>
      <c r="AJ16" s="2"/>
      <c r="AK16" s="2"/>
      <c r="AL16" s="2"/>
      <c r="AM16" s="2">
        <f t="shared" si="6"/>
        <v>0</v>
      </c>
    </row>
    <row r="17" spans="1:39" x14ac:dyDescent="0.25">
      <c r="A17" s="15">
        <v>14</v>
      </c>
      <c r="B17" s="2" t="s">
        <v>95</v>
      </c>
      <c r="C17" s="2">
        <f t="shared" si="2"/>
        <v>0</v>
      </c>
      <c r="D17" s="2">
        <v>77</v>
      </c>
      <c r="E17" s="2"/>
      <c r="F17" s="2"/>
      <c r="G17" s="2"/>
      <c r="H17" s="2"/>
      <c r="I17" s="2">
        <f t="shared" si="7"/>
        <v>0</v>
      </c>
      <c r="J17" s="2"/>
      <c r="K17" s="2"/>
      <c r="L17" s="2"/>
      <c r="M17" s="2"/>
      <c r="N17" s="2">
        <f t="shared" si="0"/>
        <v>0</v>
      </c>
      <c r="O17" s="2"/>
      <c r="P17" s="2"/>
      <c r="Q17" s="2"/>
      <c r="R17" s="2"/>
      <c r="S17" s="2">
        <f t="shared" si="1"/>
        <v>0</v>
      </c>
      <c r="U17" s="3">
        <v>13</v>
      </c>
      <c r="V17" s="2" t="s">
        <v>31</v>
      </c>
      <c r="W17" s="2">
        <f t="shared" si="3"/>
        <v>0</v>
      </c>
      <c r="X17" s="2">
        <v>77</v>
      </c>
      <c r="Y17" s="2"/>
      <c r="Z17" s="2"/>
      <c r="AA17" s="2"/>
      <c r="AB17" s="2"/>
      <c r="AC17" s="2">
        <f t="shared" si="4"/>
        <v>0</v>
      </c>
      <c r="AD17" s="2"/>
      <c r="AE17" s="2"/>
      <c r="AF17" s="2"/>
      <c r="AG17" s="2"/>
      <c r="AH17" s="2">
        <f t="shared" si="5"/>
        <v>0</v>
      </c>
      <c r="AI17" s="2"/>
      <c r="AJ17" s="2"/>
      <c r="AK17" s="2"/>
      <c r="AL17" s="2"/>
      <c r="AM17" s="2">
        <f t="shared" si="6"/>
        <v>0</v>
      </c>
    </row>
    <row r="18" spans="1:39" x14ac:dyDescent="0.25">
      <c r="A18" s="14">
        <v>15</v>
      </c>
      <c r="B18" s="8" t="s">
        <v>76</v>
      </c>
      <c r="C18" s="8">
        <f t="shared" si="2"/>
        <v>46.875</v>
      </c>
      <c r="D18" s="8">
        <v>78</v>
      </c>
      <c r="E18" s="8">
        <v>1</v>
      </c>
      <c r="F18" s="8">
        <v>2</v>
      </c>
      <c r="G18" s="8">
        <v>1</v>
      </c>
      <c r="H18" s="8">
        <v>2</v>
      </c>
      <c r="I18" s="8">
        <f t="shared" si="7"/>
        <v>37.5</v>
      </c>
      <c r="J18" s="8">
        <v>1</v>
      </c>
      <c r="K18" s="8">
        <v>1</v>
      </c>
      <c r="L18" s="8">
        <v>1</v>
      </c>
      <c r="M18" s="8">
        <v>2</v>
      </c>
      <c r="N18" s="8">
        <f t="shared" si="0"/>
        <v>31.25</v>
      </c>
      <c r="O18" s="8">
        <v>1</v>
      </c>
      <c r="P18" s="8">
        <v>1</v>
      </c>
      <c r="Q18" s="8">
        <v>1</v>
      </c>
      <c r="R18" s="8">
        <v>1</v>
      </c>
      <c r="S18" s="8">
        <f t="shared" si="1"/>
        <v>25</v>
      </c>
      <c r="U18" s="3">
        <v>14</v>
      </c>
      <c r="V18" s="2" t="s">
        <v>32</v>
      </c>
      <c r="W18" s="2">
        <f t="shared" si="3"/>
        <v>0</v>
      </c>
      <c r="X18" s="2">
        <v>77</v>
      </c>
      <c r="Y18" s="2"/>
      <c r="Z18" s="2"/>
      <c r="AA18" s="2"/>
      <c r="AB18" s="2"/>
      <c r="AC18" s="2">
        <f t="shared" si="4"/>
        <v>0</v>
      </c>
      <c r="AD18" s="2"/>
      <c r="AE18" s="2"/>
      <c r="AF18" s="2"/>
      <c r="AG18" s="2"/>
      <c r="AH18" s="2">
        <f t="shared" si="5"/>
        <v>0</v>
      </c>
      <c r="AI18" s="2"/>
      <c r="AJ18" s="2"/>
      <c r="AK18" s="2"/>
      <c r="AL18" s="2"/>
      <c r="AM18" s="2">
        <f t="shared" si="6"/>
        <v>0</v>
      </c>
    </row>
    <row r="19" spans="1:39" x14ac:dyDescent="0.25">
      <c r="A19" s="6">
        <v>16</v>
      </c>
      <c r="B19" s="26" t="s">
        <v>96</v>
      </c>
      <c r="C19" s="26">
        <f t="shared" si="2"/>
        <v>59.375</v>
      </c>
      <c r="D19" s="26">
        <v>78</v>
      </c>
      <c r="E19" s="26">
        <v>2</v>
      </c>
      <c r="F19" s="26">
        <v>1</v>
      </c>
      <c r="G19" s="26">
        <v>1</v>
      </c>
      <c r="H19" s="26">
        <v>1</v>
      </c>
      <c r="I19" s="26">
        <f t="shared" si="7"/>
        <v>31.25</v>
      </c>
      <c r="J19" s="8">
        <v>4</v>
      </c>
      <c r="K19" s="8">
        <v>2</v>
      </c>
      <c r="L19" s="8">
        <v>2</v>
      </c>
      <c r="M19" s="8">
        <v>1</v>
      </c>
      <c r="N19" s="8">
        <f t="shared" si="0"/>
        <v>56.25</v>
      </c>
      <c r="O19" s="8">
        <v>2</v>
      </c>
      <c r="P19" s="8">
        <v>1</v>
      </c>
      <c r="Q19" s="8">
        <v>1</v>
      </c>
      <c r="R19" s="8">
        <v>1</v>
      </c>
      <c r="S19" s="8">
        <f t="shared" si="1"/>
        <v>31.25</v>
      </c>
      <c r="U19" s="3">
        <v>15</v>
      </c>
      <c r="V19" s="2" t="s">
        <v>33</v>
      </c>
      <c r="W19" s="2">
        <f t="shared" si="3"/>
        <v>0</v>
      </c>
      <c r="X19" s="2">
        <v>77</v>
      </c>
      <c r="Y19" s="2"/>
      <c r="Z19" s="2"/>
      <c r="AA19" s="2"/>
      <c r="AB19" s="2"/>
      <c r="AC19" s="2">
        <f t="shared" si="4"/>
        <v>0</v>
      </c>
      <c r="AD19" s="2"/>
      <c r="AE19" s="2"/>
      <c r="AF19" s="2"/>
      <c r="AG19" s="2"/>
      <c r="AH19" s="2">
        <f t="shared" si="5"/>
        <v>0</v>
      </c>
      <c r="AI19" s="2"/>
      <c r="AJ19" s="2"/>
      <c r="AK19" s="2"/>
      <c r="AL19" s="2"/>
      <c r="AM19" s="2">
        <f t="shared" si="6"/>
        <v>0</v>
      </c>
    </row>
    <row r="20" spans="1:39" x14ac:dyDescent="0.25">
      <c r="A20" s="15">
        <v>17</v>
      </c>
      <c r="B20" s="2" t="s">
        <v>97</v>
      </c>
      <c r="C20" s="2">
        <f t="shared" si="2"/>
        <v>0</v>
      </c>
      <c r="D20" s="2">
        <v>77</v>
      </c>
      <c r="E20" s="2"/>
      <c r="F20" s="2"/>
      <c r="G20" s="2"/>
      <c r="H20" s="2"/>
      <c r="I20" s="2">
        <f t="shared" si="7"/>
        <v>0</v>
      </c>
      <c r="J20" s="2"/>
      <c r="K20" s="2"/>
      <c r="L20" s="2"/>
      <c r="M20" s="2"/>
      <c r="N20" s="2">
        <f t="shared" si="0"/>
        <v>0</v>
      </c>
      <c r="O20" s="2"/>
      <c r="P20" s="2"/>
      <c r="Q20" s="2"/>
      <c r="R20" s="2"/>
      <c r="S20" s="2">
        <f t="shared" si="1"/>
        <v>0</v>
      </c>
      <c r="U20" s="3">
        <v>16</v>
      </c>
      <c r="V20" s="2" t="s">
        <v>34</v>
      </c>
      <c r="W20" s="2">
        <f t="shared" si="3"/>
        <v>0</v>
      </c>
      <c r="X20" s="2">
        <v>77</v>
      </c>
      <c r="Y20" s="2"/>
      <c r="Z20" s="2"/>
      <c r="AA20" s="2"/>
      <c r="AB20" s="2"/>
      <c r="AC20" s="2">
        <f t="shared" si="4"/>
        <v>0</v>
      </c>
      <c r="AD20" s="2"/>
      <c r="AE20" s="2"/>
      <c r="AF20" s="2"/>
      <c r="AG20" s="2"/>
      <c r="AH20" s="2">
        <f t="shared" si="5"/>
        <v>0</v>
      </c>
      <c r="AI20" s="2"/>
      <c r="AJ20" s="2"/>
      <c r="AK20" s="2"/>
      <c r="AL20" s="2"/>
      <c r="AM20" s="2">
        <f t="shared" si="6"/>
        <v>0</v>
      </c>
    </row>
    <row r="21" spans="1:39" x14ac:dyDescent="0.25">
      <c r="A21" s="10">
        <v>18</v>
      </c>
      <c r="B21" s="1" t="s">
        <v>98</v>
      </c>
      <c r="C21" s="1">
        <f t="shared" si="2"/>
        <v>53.125</v>
      </c>
      <c r="D21" s="1">
        <v>78</v>
      </c>
      <c r="E21" s="1">
        <v>4</v>
      </c>
      <c r="F21" s="1">
        <v>1</v>
      </c>
      <c r="G21" s="1">
        <v>1</v>
      </c>
      <c r="H21" s="1">
        <v>1</v>
      </c>
      <c r="I21" s="1">
        <f t="shared" si="7"/>
        <v>43.75</v>
      </c>
      <c r="J21" s="1">
        <v>2</v>
      </c>
      <c r="K21" s="1">
        <v>1</v>
      </c>
      <c r="L21" s="1">
        <v>1</v>
      </c>
      <c r="M21" s="1">
        <v>1</v>
      </c>
      <c r="N21" s="1">
        <f t="shared" si="0"/>
        <v>31.25</v>
      </c>
      <c r="O21" s="1">
        <v>2</v>
      </c>
      <c r="P21" s="1">
        <v>1</v>
      </c>
      <c r="Q21" s="1">
        <v>1</v>
      </c>
      <c r="R21" s="1">
        <v>1</v>
      </c>
      <c r="S21" s="1">
        <f t="shared" si="1"/>
        <v>31.25</v>
      </c>
      <c r="U21" s="9">
        <v>17</v>
      </c>
      <c r="V21" s="8" t="s">
        <v>35</v>
      </c>
      <c r="W21" s="8">
        <f t="shared" si="3"/>
        <v>50</v>
      </c>
      <c r="X21" s="8">
        <v>7</v>
      </c>
      <c r="Y21" s="8">
        <v>1</v>
      </c>
      <c r="Z21" s="8">
        <v>1</v>
      </c>
      <c r="AA21" s="8">
        <v>4</v>
      </c>
      <c r="AB21" s="8">
        <v>1</v>
      </c>
      <c r="AC21" s="8">
        <f t="shared" si="4"/>
        <v>43.75</v>
      </c>
      <c r="AD21" s="8">
        <v>1</v>
      </c>
      <c r="AE21" s="8">
        <v>1</v>
      </c>
      <c r="AF21" s="8">
        <v>2</v>
      </c>
      <c r="AG21" s="8">
        <v>1</v>
      </c>
      <c r="AH21" s="8">
        <f t="shared" si="5"/>
        <v>31.25</v>
      </c>
      <c r="AI21" s="8">
        <v>1</v>
      </c>
      <c r="AJ21" s="8">
        <v>1</v>
      </c>
      <c r="AK21" s="8">
        <v>1</v>
      </c>
      <c r="AL21" s="8">
        <v>1</v>
      </c>
      <c r="AM21" s="8">
        <f t="shared" si="6"/>
        <v>25</v>
      </c>
    </row>
    <row r="22" spans="1:39" x14ac:dyDescent="0.25">
      <c r="A22" s="15">
        <v>19</v>
      </c>
      <c r="B22" s="2" t="s">
        <v>99</v>
      </c>
      <c r="C22" s="2">
        <f t="shared" si="2"/>
        <v>0</v>
      </c>
      <c r="D22" s="2">
        <v>77</v>
      </c>
      <c r="E22" s="2"/>
      <c r="F22" s="2"/>
      <c r="G22" s="2"/>
      <c r="H22" s="2"/>
      <c r="I22" s="2">
        <f t="shared" si="7"/>
        <v>0</v>
      </c>
      <c r="J22" s="2"/>
      <c r="K22" s="2"/>
      <c r="L22" s="2"/>
      <c r="M22" s="2"/>
      <c r="N22" s="2">
        <f t="shared" si="0"/>
        <v>0</v>
      </c>
      <c r="O22" s="2"/>
      <c r="P22" s="2"/>
      <c r="Q22" s="2"/>
      <c r="R22" s="2"/>
      <c r="S22" s="2">
        <f t="shared" si="1"/>
        <v>0</v>
      </c>
      <c r="U22" s="9">
        <v>18</v>
      </c>
      <c r="V22" s="8" t="s">
        <v>36</v>
      </c>
      <c r="W22" s="8">
        <f t="shared" si="3"/>
        <v>56.25</v>
      </c>
      <c r="X22" s="8">
        <v>8</v>
      </c>
      <c r="Y22" s="8">
        <v>4</v>
      </c>
      <c r="Z22" s="8">
        <v>1</v>
      </c>
      <c r="AA22" s="8">
        <v>1</v>
      </c>
      <c r="AB22" s="8">
        <v>1</v>
      </c>
      <c r="AC22" s="8">
        <f t="shared" si="4"/>
        <v>43.75</v>
      </c>
      <c r="AD22" s="8">
        <v>4</v>
      </c>
      <c r="AE22" s="8">
        <v>1</v>
      </c>
      <c r="AF22" s="8">
        <v>1</v>
      </c>
      <c r="AG22" s="8">
        <v>1</v>
      </c>
      <c r="AH22" s="8">
        <f t="shared" si="5"/>
        <v>43.75</v>
      </c>
      <c r="AI22" s="8">
        <v>1</v>
      </c>
      <c r="AJ22" s="8">
        <v>1</v>
      </c>
      <c r="AK22" s="8">
        <v>1</v>
      </c>
      <c r="AL22" s="8">
        <v>1</v>
      </c>
      <c r="AM22" s="8">
        <f t="shared" si="6"/>
        <v>25</v>
      </c>
    </row>
    <row r="23" spans="1:39" x14ac:dyDescent="0.25">
      <c r="A23" s="14">
        <v>20</v>
      </c>
      <c r="B23" s="8" t="s">
        <v>77</v>
      </c>
      <c r="C23" s="8">
        <f t="shared" si="2"/>
        <v>53.125</v>
      </c>
      <c r="D23" s="8">
        <v>78</v>
      </c>
      <c r="E23" s="8">
        <v>4</v>
      </c>
      <c r="F23" s="8">
        <v>1</v>
      </c>
      <c r="G23" s="8">
        <v>1</v>
      </c>
      <c r="H23" s="8">
        <v>1</v>
      </c>
      <c r="I23" s="8">
        <f t="shared" si="7"/>
        <v>43.75</v>
      </c>
      <c r="J23" s="8">
        <v>2</v>
      </c>
      <c r="K23" s="8">
        <v>1</v>
      </c>
      <c r="L23" s="8">
        <v>1</v>
      </c>
      <c r="M23" s="8">
        <v>1</v>
      </c>
      <c r="N23" s="8">
        <f t="shared" si="0"/>
        <v>31.25</v>
      </c>
      <c r="O23" s="8">
        <v>2</v>
      </c>
      <c r="P23" s="8">
        <v>1</v>
      </c>
      <c r="Q23" s="8">
        <v>1</v>
      </c>
      <c r="R23" s="8">
        <v>1</v>
      </c>
      <c r="S23" s="8">
        <f t="shared" si="1"/>
        <v>31.25</v>
      </c>
      <c r="U23" s="10">
        <v>19</v>
      </c>
      <c r="V23" s="1" t="s">
        <v>37</v>
      </c>
      <c r="W23" s="1">
        <f t="shared" si="3"/>
        <v>37.5</v>
      </c>
      <c r="X23" s="1">
        <v>0</v>
      </c>
      <c r="Y23" s="1">
        <v>1</v>
      </c>
      <c r="Z23" s="1">
        <v>1</v>
      </c>
      <c r="AA23" s="1">
        <v>1</v>
      </c>
      <c r="AB23" s="1">
        <v>1</v>
      </c>
      <c r="AC23" s="1">
        <f t="shared" si="4"/>
        <v>25</v>
      </c>
      <c r="AD23" s="1">
        <v>1</v>
      </c>
      <c r="AE23" s="1">
        <v>1</v>
      </c>
      <c r="AF23" s="1">
        <v>1</v>
      </c>
      <c r="AG23" s="1">
        <v>1</v>
      </c>
      <c r="AH23" s="1">
        <f t="shared" si="5"/>
        <v>25</v>
      </c>
      <c r="AI23" s="1">
        <v>1</v>
      </c>
      <c r="AJ23" s="1">
        <v>1</v>
      </c>
      <c r="AK23" s="1">
        <v>1</v>
      </c>
      <c r="AL23" s="1">
        <v>1</v>
      </c>
      <c r="AM23" s="1">
        <f t="shared" si="6"/>
        <v>25</v>
      </c>
    </row>
    <row r="24" spans="1:39" x14ac:dyDescent="0.25">
      <c r="A24" s="10">
        <v>21</v>
      </c>
      <c r="B24" s="1" t="s">
        <v>100</v>
      </c>
      <c r="C24" s="1">
        <f t="shared" si="2"/>
        <v>53.125</v>
      </c>
      <c r="D24" s="1">
        <v>78</v>
      </c>
      <c r="E24" s="1">
        <v>4</v>
      </c>
      <c r="F24" s="1">
        <v>1</v>
      </c>
      <c r="G24" s="1">
        <v>1</v>
      </c>
      <c r="H24" s="1">
        <v>1</v>
      </c>
      <c r="I24" s="1">
        <f t="shared" si="7"/>
        <v>43.75</v>
      </c>
      <c r="J24" s="1">
        <v>2</v>
      </c>
      <c r="K24" s="1">
        <v>1</v>
      </c>
      <c r="L24" s="1">
        <v>1</v>
      </c>
      <c r="M24" s="1">
        <v>1</v>
      </c>
      <c r="N24" s="1">
        <f t="shared" si="0"/>
        <v>31.25</v>
      </c>
      <c r="O24" s="1">
        <v>2</v>
      </c>
      <c r="P24" s="1">
        <v>1</v>
      </c>
      <c r="Q24" s="1">
        <v>1</v>
      </c>
      <c r="R24" s="1">
        <v>1</v>
      </c>
      <c r="S24" s="1">
        <f t="shared" si="1"/>
        <v>31.25</v>
      </c>
      <c r="U24" s="9">
        <v>20</v>
      </c>
      <c r="V24" s="8" t="s">
        <v>38</v>
      </c>
      <c r="W24" s="8">
        <f t="shared" si="3"/>
        <v>37.5</v>
      </c>
      <c r="X24" s="8">
        <v>9</v>
      </c>
      <c r="Y24" s="8">
        <v>1</v>
      </c>
      <c r="Z24" s="8">
        <v>1</v>
      </c>
      <c r="AA24" s="8">
        <v>1</v>
      </c>
      <c r="AB24" s="8">
        <v>1</v>
      </c>
      <c r="AC24" s="8">
        <f t="shared" si="4"/>
        <v>25</v>
      </c>
      <c r="AD24" s="8">
        <v>1</v>
      </c>
      <c r="AE24" s="8">
        <v>1</v>
      </c>
      <c r="AF24" s="8">
        <v>1</v>
      </c>
      <c r="AG24" s="8">
        <v>1</v>
      </c>
      <c r="AH24" s="8">
        <f t="shared" si="5"/>
        <v>25</v>
      </c>
      <c r="AI24" s="8">
        <v>1</v>
      </c>
      <c r="AJ24" s="8">
        <v>1</v>
      </c>
      <c r="AK24" s="8">
        <v>1</v>
      </c>
      <c r="AL24" s="8">
        <v>1</v>
      </c>
      <c r="AM24" s="8">
        <f t="shared" si="6"/>
        <v>25</v>
      </c>
    </row>
    <row r="25" spans="1:39" x14ac:dyDescent="0.25">
      <c r="A25" s="15">
        <v>22</v>
      </c>
      <c r="B25" s="2" t="s">
        <v>101</v>
      </c>
      <c r="C25" s="2">
        <f t="shared" si="2"/>
        <v>0</v>
      </c>
      <c r="D25" s="2">
        <v>77</v>
      </c>
      <c r="E25" s="2"/>
      <c r="F25" s="2"/>
      <c r="G25" s="2"/>
      <c r="H25" s="2"/>
      <c r="I25" s="2">
        <f t="shared" si="7"/>
        <v>0</v>
      </c>
      <c r="J25" s="2"/>
      <c r="K25" s="2"/>
      <c r="L25" s="2"/>
      <c r="M25" s="2"/>
      <c r="N25" s="2">
        <f t="shared" si="0"/>
        <v>0</v>
      </c>
      <c r="O25" s="2"/>
      <c r="P25" s="2"/>
      <c r="Q25" s="2"/>
      <c r="R25" s="2"/>
      <c r="S25" s="2">
        <f t="shared" si="1"/>
        <v>0</v>
      </c>
      <c r="U25" s="9">
        <v>21</v>
      </c>
      <c r="V25" s="8" t="s">
        <v>39</v>
      </c>
      <c r="W25" s="8">
        <f t="shared" si="3"/>
        <v>56.25</v>
      </c>
      <c r="X25" s="8">
        <v>10</v>
      </c>
      <c r="Y25" s="8">
        <v>4</v>
      </c>
      <c r="Z25" s="8">
        <v>1</v>
      </c>
      <c r="AA25" s="8">
        <v>1</v>
      </c>
      <c r="AB25" s="8">
        <v>1</v>
      </c>
      <c r="AC25" s="8">
        <f t="shared" si="4"/>
        <v>43.75</v>
      </c>
      <c r="AD25" s="8">
        <v>1</v>
      </c>
      <c r="AE25" s="8">
        <v>1</v>
      </c>
      <c r="AF25" s="8">
        <v>1</v>
      </c>
      <c r="AG25" s="8">
        <v>1</v>
      </c>
      <c r="AH25" s="8">
        <f t="shared" si="5"/>
        <v>25</v>
      </c>
      <c r="AI25" s="8">
        <v>4</v>
      </c>
      <c r="AJ25" s="8">
        <v>1</v>
      </c>
      <c r="AK25" s="8">
        <v>1</v>
      </c>
      <c r="AL25" s="8">
        <v>1</v>
      </c>
      <c r="AM25" s="8">
        <f t="shared" si="6"/>
        <v>43.75</v>
      </c>
    </row>
    <row r="26" spans="1:39" x14ac:dyDescent="0.25">
      <c r="A26" s="14">
        <v>23</v>
      </c>
      <c r="B26" s="8" t="s">
        <v>78</v>
      </c>
      <c r="C26" s="8">
        <f t="shared" si="2"/>
        <v>46.875</v>
      </c>
      <c r="D26" s="8">
        <v>78</v>
      </c>
      <c r="E26" s="8">
        <v>2</v>
      </c>
      <c r="F26" s="8">
        <v>1</v>
      </c>
      <c r="G26" s="8">
        <v>1</v>
      </c>
      <c r="H26" s="8">
        <v>1</v>
      </c>
      <c r="I26" s="8">
        <f t="shared" si="7"/>
        <v>31.25</v>
      </c>
      <c r="J26" s="8">
        <v>2</v>
      </c>
      <c r="K26" s="8">
        <v>1</v>
      </c>
      <c r="L26" s="8">
        <v>1</v>
      </c>
      <c r="M26" s="8">
        <v>1</v>
      </c>
      <c r="N26" s="8">
        <f t="shared" si="0"/>
        <v>31.25</v>
      </c>
      <c r="O26" s="8">
        <v>2</v>
      </c>
      <c r="P26" s="8">
        <v>1</v>
      </c>
      <c r="Q26" s="8">
        <v>1</v>
      </c>
      <c r="R26" s="8">
        <v>1</v>
      </c>
      <c r="S26" s="8">
        <f t="shared" si="1"/>
        <v>31.25</v>
      </c>
      <c r="U26" s="9">
        <v>22</v>
      </c>
      <c r="V26" s="8" t="s">
        <v>40</v>
      </c>
      <c r="W26" s="8">
        <f t="shared" si="3"/>
        <v>37.5</v>
      </c>
      <c r="X26" s="8">
        <v>11</v>
      </c>
      <c r="Y26" s="8">
        <v>1</v>
      </c>
      <c r="Z26" s="8">
        <v>1</v>
      </c>
      <c r="AA26" s="8">
        <v>1</v>
      </c>
      <c r="AB26" s="8">
        <v>1</v>
      </c>
      <c r="AC26" s="8">
        <f t="shared" si="4"/>
        <v>25</v>
      </c>
      <c r="AD26" s="8">
        <v>1</v>
      </c>
      <c r="AE26" s="8">
        <v>1</v>
      </c>
      <c r="AF26" s="8">
        <v>1</v>
      </c>
      <c r="AG26" s="8">
        <v>1</v>
      </c>
      <c r="AH26" s="8">
        <f t="shared" si="5"/>
        <v>25</v>
      </c>
      <c r="AI26" s="8">
        <v>1</v>
      </c>
      <c r="AJ26" s="8">
        <v>1</v>
      </c>
      <c r="AK26" s="8">
        <v>1</v>
      </c>
      <c r="AL26" s="8">
        <v>1</v>
      </c>
      <c r="AM26" s="8">
        <f t="shared" si="6"/>
        <v>25</v>
      </c>
    </row>
    <row r="27" spans="1:39" x14ac:dyDescent="0.25">
      <c r="A27" s="14">
        <v>24</v>
      </c>
      <c r="B27" s="8" t="s">
        <v>102</v>
      </c>
      <c r="C27" s="8">
        <f t="shared" si="2"/>
        <v>53.125</v>
      </c>
      <c r="D27" s="8">
        <v>78</v>
      </c>
      <c r="E27" s="8">
        <v>4</v>
      </c>
      <c r="F27" s="8">
        <v>1</v>
      </c>
      <c r="G27" s="8">
        <v>1</v>
      </c>
      <c r="H27" s="8">
        <v>1</v>
      </c>
      <c r="I27" s="8">
        <f t="shared" si="7"/>
        <v>43.75</v>
      </c>
      <c r="J27" s="8">
        <v>2</v>
      </c>
      <c r="K27" s="8">
        <v>1</v>
      </c>
      <c r="L27" s="8">
        <v>1</v>
      </c>
      <c r="M27" s="8">
        <v>1</v>
      </c>
      <c r="N27" s="8">
        <f t="shared" si="0"/>
        <v>31.25</v>
      </c>
      <c r="O27" s="8">
        <v>2</v>
      </c>
      <c r="P27" s="8">
        <v>1</v>
      </c>
      <c r="Q27" s="8">
        <v>1</v>
      </c>
      <c r="R27" s="8">
        <v>1</v>
      </c>
      <c r="S27" s="8">
        <f t="shared" si="1"/>
        <v>31.25</v>
      </c>
      <c r="U27" s="9">
        <v>23</v>
      </c>
      <c r="V27" s="8" t="s">
        <v>41</v>
      </c>
      <c r="W27" s="8">
        <f t="shared" si="3"/>
        <v>37.5</v>
      </c>
      <c r="X27" s="8">
        <v>12</v>
      </c>
      <c r="Y27" s="8">
        <v>1</v>
      </c>
      <c r="Z27" s="8">
        <v>1</v>
      </c>
      <c r="AA27" s="8">
        <v>1</v>
      </c>
      <c r="AB27" s="8">
        <v>1</v>
      </c>
      <c r="AC27" s="8">
        <f t="shared" si="4"/>
        <v>25</v>
      </c>
      <c r="AD27" s="8">
        <v>1</v>
      </c>
      <c r="AE27" s="8">
        <v>1</v>
      </c>
      <c r="AF27" s="8">
        <v>1</v>
      </c>
      <c r="AG27" s="8">
        <v>1</v>
      </c>
      <c r="AH27" s="8">
        <f t="shared" si="5"/>
        <v>25</v>
      </c>
      <c r="AI27" s="8">
        <v>1</v>
      </c>
      <c r="AJ27" s="8">
        <v>1</v>
      </c>
      <c r="AK27" s="8">
        <v>1</v>
      </c>
      <c r="AL27" s="8">
        <v>1</v>
      </c>
      <c r="AM27" s="8">
        <f t="shared" si="6"/>
        <v>25</v>
      </c>
    </row>
    <row r="28" spans="1:39" x14ac:dyDescent="0.25">
      <c r="A28" s="10">
        <v>25</v>
      </c>
      <c r="B28" s="1" t="s">
        <v>103</v>
      </c>
      <c r="C28" s="1">
        <f t="shared" si="2"/>
        <v>37.5</v>
      </c>
      <c r="D28" s="1">
        <v>78</v>
      </c>
      <c r="E28" s="1">
        <v>1</v>
      </c>
      <c r="F28" s="1">
        <v>1</v>
      </c>
      <c r="G28" s="1">
        <v>1</v>
      </c>
      <c r="H28" s="1">
        <v>1</v>
      </c>
      <c r="I28" s="1">
        <f t="shared" si="7"/>
        <v>25</v>
      </c>
      <c r="J28" s="1">
        <v>1</v>
      </c>
      <c r="K28" s="1">
        <v>1</v>
      </c>
      <c r="L28" s="1">
        <v>1</v>
      </c>
      <c r="M28" s="1">
        <v>1</v>
      </c>
      <c r="N28" s="1">
        <f t="shared" si="0"/>
        <v>25</v>
      </c>
      <c r="O28" s="1">
        <v>1</v>
      </c>
      <c r="P28" s="1">
        <v>1</v>
      </c>
      <c r="Q28" s="1">
        <v>1</v>
      </c>
      <c r="R28" s="1">
        <v>1</v>
      </c>
      <c r="S28" s="1">
        <f t="shared" si="1"/>
        <v>25</v>
      </c>
      <c r="U28" s="9">
        <v>24</v>
      </c>
      <c r="V28" s="8" t="s">
        <v>42</v>
      </c>
      <c r="W28" s="8">
        <f t="shared" si="3"/>
        <v>40.625</v>
      </c>
      <c r="X28" s="8">
        <v>13</v>
      </c>
      <c r="Y28" s="8">
        <v>1</v>
      </c>
      <c r="Z28" s="8">
        <v>1</v>
      </c>
      <c r="AA28" s="8">
        <v>1</v>
      </c>
      <c r="AB28" s="8">
        <v>1</v>
      </c>
      <c r="AC28" s="8">
        <f t="shared" si="4"/>
        <v>25</v>
      </c>
      <c r="AD28" s="8">
        <v>1</v>
      </c>
      <c r="AE28" s="8">
        <v>1</v>
      </c>
      <c r="AF28" s="8">
        <v>1</v>
      </c>
      <c r="AG28" s="8">
        <v>1</v>
      </c>
      <c r="AH28" s="8">
        <f t="shared" si="5"/>
        <v>25</v>
      </c>
      <c r="AI28" s="8">
        <v>2</v>
      </c>
      <c r="AJ28" s="8">
        <v>1</v>
      </c>
      <c r="AK28" s="8">
        <v>1</v>
      </c>
      <c r="AL28" s="8">
        <v>1</v>
      </c>
      <c r="AM28" s="8">
        <f t="shared" si="6"/>
        <v>31.25</v>
      </c>
    </row>
    <row r="29" spans="1:39" x14ac:dyDescent="0.25">
      <c r="A29" s="14">
        <v>26</v>
      </c>
      <c r="B29" s="8" t="s">
        <v>104</v>
      </c>
      <c r="C29" s="8">
        <f t="shared" si="2"/>
        <v>53.125</v>
      </c>
      <c r="D29" s="8">
        <v>78</v>
      </c>
      <c r="E29" s="8">
        <v>4</v>
      </c>
      <c r="F29" s="8">
        <v>1</v>
      </c>
      <c r="G29" s="8">
        <v>1</v>
      </c>
      <c r="H29" s="8">
        <v>1</v>
      </c>
      <c r="I29" s="8">
        <f t="shared" si="7"/>
        <v>43.75</v>
      </c>
      <c r="J29" s="8">
        <v>2</v>
      </c>
      <c r="K29" s="8">
        <v>1</v>
      </c>
      <c r="L29" s="8">
        <v>1</v>
      </c>
      <c r="M29" s="8">
        <v>1</v>
      </c>
      <c r="N29" s="8">
        <f t="shared" si="0"/>
        <v>31.25</v>
      </c>
      <c r="O29" s="8">
        <v>2</v>
      </c>
      <c r="P29" s="8">
        <v>1</v>
      </c>
      <c r="Q29" s="8">
        <v>1</v>
      </c>
      <c r="R29" s="8">
        <v>1</v>
      </c>
      <c r="S29" s="8">
        <f t="shared" si="1"/>
        <v>31.25</v>
      </c>
      <c r="U29" s="9">
        <v>25</v>
      </c>
      <c r="V29" s="8" t="s">
        <v>43</v>
      </c>
      <c r="W29" s="8">
        <f t="shared" si="3"/>
        <v>37.5</v>
      </c>
      <c r="X29" s="8">
        <v>14</v>
      </c>
      <c r="Y29" s="8">
        <v>1</v>
      </c>
      <c r="Z29" s="8">
        <v>1</v>
      </c>
      <c r="AA29" s="8">
        <v>1</v>
      </c>
      <c r="AB29" s="8">
        <v>1</v>
      </c>
      <c r="AC29" s="8">
        <f t="shared" si="4"/>
        <v>25</v>
      </c>
      <c r="AD29" s="8">
        <v>1</v>
      </c>
      <c r="AE29" s="8">
        <v>1</v>
      </c>
      <c r="AF29" s="8">
        <v>1</v>
      </c>
      <c r="AG29" s="8">
        <v>1</v>
      </c>
      <c r="AH29" s="8">
        <f t="shared" si="5"/>
        <v>25</v>
      </c>
      <c r="AI29" s="8">
        <v>1</v>
      </c>
      <c r="AJ29" s="8">
        <v>1</v>
      </c>
      <c r="AK29" s="8">
        <v>1</v>
      </c>
      <c r="AL29" s="8">
        <v>1</v>
      </c>
      <c r="AM29" s="8">
        <f t="shared" si="6"/>
        <v>25</v>
      </c>
    </row>
    <row r="30" spans="1:39" x14ac:dyDescent="0.25">
      <c r="A30" s="10">
        <v>27</v>
      </c>
      <c r="B30" s="1" t="s">
        <v>105</v>
      </c>
      <c r="C30" s="1">
        <f t="shared" si="2"/>
        <v>53.125</v>
      </c>
      <c r="D30" s="1">
        <v>78</v>
      </c>
      <c r="E30" s="1">
        <v>4</v>
      </c>
      <c r="F30" s="1">
        <v>1</v>
      </c>
      <c r="G30" s="1">
        <v>1</v>
      </c>
      <c r="H30" s="1">
        <v>1</v>
      </c>
      <c r="I30" s="1">
        <f t="shared" si="7"/>
        <v>43.75</v>
      </c>
      <c r="J30" s="1">
        <v>2</v>
      </c>
      <c r="K30" s="1">
        <v>1</v>
      </c>
      <c r="L30" s="1">
        <v>1</v>
      </c>
      <c r="M30" s="1">
        <v>1</v>
      </c>
      <c r="N30" s="1">
        <f t="shared" si="0"/>
        <v>31.25</v>
      </c>
      <c r="O30" s="1">
        <v>2</v>
      </c>
      <c r="P30" s="1">
        <v>1</v>
      </c>
      <c r="Q30" s="1">
        <v>1</v>
      </c>
      <c r="R30" s="1">
        <v>1</v>
      </c>
      <c r="S30" s="1">
        <f t="shared" si="1"/>
        <v>31.25</v>
      </c>
      <c r="U30" s="9">
        <v>26</v>
      </c>
      <c r="V30" s="8" t="s">
        <v>44</v>
      </c>
      <c r="W30" s="8">
        <f t="shared" si="3"/>
        <v>46.875</v>
      </c>
      <c r="X30" s="8">
        <v>15</v>
      </c>
      <c r="Y30" s="8">
        <v>1</v>
      </c>
      <c r="Z30" s="8">
        <v>1</v>
      </c>
      <c r="AA30" s="8">
        <v>1</v>
      </c>
      <c r="AB30" s="8">
        <v>1</v>
      </c>
      <c r="AC30" s="8">
        <f t="shared" si="4"/>
        <v>25</v>
      </c>
      <c r="AD30" s="8">
        <v>1</v>
      </c>
      <c r="AE30" s="8">
        <v>1</v>
      </c>
      <c r="AF30" s="8">
        <v>1</v>
      </c>
      <c r="AG30" s="8">
        <v>1</v>
      </c>
      <c r="AH30" s="8">
        <f t="shared" si="5"/>
        <v>25</v>
      </c>
      <c r="AI30" s="8">
        <v>4</v>
      </c>
      <c r="AJ30" s="8">
        <v>1</v>
      </c>
      <c r="AK30" s="8">
        <v>1</v>
      </c>
      <c r="AL30" s="8">
        <v>1</v>
      </c>
      <c r="AM30" s="8">
        <f t="shared" si="6"/>
        <v>43.75</v>
      </c>
    </row>
    <row r="31" spans="1:39" x14ac:dyDescent="0.25">
      <c r="A31" s="10">
        <v>28</v>
      </c>
      <c r="B31" s="1" t="s">
        <v>106</v>
      </c>
      <c r="C31" s="1">
        <f t="shared" si="2"/>
        <v>50</v>
      </c>
      <c r="D31" s="1">
        <v>78</v>
      </c>
      <c r="E31" s="1">
        <v>1</v>
      </c>
      <c r="F31" s="1">
        <v>1</v>
      </c>
      <c r="G31" s="1">
        <v>2</v>
      </c>
      <c r="H31" s="1">
        <v>1</v>
      </c>
      <c r="I31" s="1">
        <f t="shared" si="7"/>
        <v>31.25</v>
      </c>
      <c r="J31" s="1">
        <v>2</v>
      </c>
      <c r="K31" s="1">
        <v>1</v>
      </c>
      <c r="L31" s="1">
        <v>2</v>
      </c>
      <c r="M31" s="1">
        <v>1</v>
      </c>
      <c r="N31" s="1">
        <f t="shared" si="0"/>
        <v>37.5</v>
      </c>
      <c r="O31" s="1">
        <v>1</v>
      </c>
      <c r="P31" s="1">
        <v>1</v>
      </c>
      <c r="Q31" s="1">
        <v>2</v>
      </c>
      <c r="R31" s="1">
        <v>1</v>
      </c>
      <c r="S31" s="1">
        <f t="shared" si="1"/>
        <v>31.25</v>
      </c>
      <c r="U31" s="3">
        <v>27</v>
      </c>
      <c r="V31" s="2" t="s">
        <v>45</v>
      </c>
      <c r="W31" s="2">
        <f t="shared" si="3"/>
        <v>0</v>
      </c>
      <c r="X31" s="2">
        <v>77</v>
      </c>
      <c r="Y31" s="2"/>
      <c r="Z31" s="2"/>
      <c r="AA31" s="2"/>
      <c r="AB31" s="2"/>
      <c r="AC31" s="2">
        <f t="shared" si="4"/>
        <v>0</v>
      </c>
      <c r="AD31" s="2"/>
      <c r="AE31" s="2"/>
      <c r="AF31" s="2"/>
      <c r="AG31" s="2"/>
      <c r="AH31" s="2">
        <f t="shared" si="5"/>
        <v>0</v>
      </c>
      <c r="AI31" s="2"/>
      <c r="AJ31" s="2"/>
      <c r="AK31" s="2"/>
      <c r="AL31" s="2"/>
      <c r="AM31" s="2">
        <f t="shared" si="6"/>
        <v>0</v>
      </c>
    </row>
    <row r="32" spans="1:39" x14ac:dyDescent="0.25">
      <c r="A32" s="15">
        <v>29</v>
      </c>
      <c r="B32" s="2" t="s">
        <v>107</v>
      </c>
      <c r="C32" s="2">
        <f t="shared" si="2"/>
        <v>0</v>
      </c>
      <c r="D32" s="2">
        <v>77</v>
      </c>
      <c r="E32" s="2"/>
      <c r="F32" s="2"/>
      <c r="G32" s="2"/>
      <c r="H32" s="2"/>
      <c r="I32" s="2">
        <f t="shared" si="7"/>
        <v>0</v>
      </c>
      <c r="J32" s="2"/>
      <c r="K32" s="2"/>
      <c r="L32" s="2"/>
      <c r="M32" s="2"/>
      <c r="N32" s="2">
        <f t="shared" si="0"/>
        <v>0</v>
      </c>
      <c r="O32" s="2"/>
      <c r="P32" s="2"/>
      <c r="Q32" s="2"/>
      <c r="R32" s="2"/>
      <c r="S32" s="2">
        <f t="shared" si="1"/>
        <v>0</v>
      </c>
      <c r="U32" s="3">
        <v>28</v>
      </c>
      <c r="V32" s="2" t="s">
        <v>46</v>
      </c>
      <c r="W32" s="2">
        <f t="shared" si="3"/>
        <v>0</v>
      </c>
      <c r="X32" s="2">
        <v>77</v>
      </c>
      <c r="Y32" s="2"/>
      <c r="Z32" s="2"/>
      <c r="AA32" s="2"/>
      <c r="AB32" s="2"/>
      <c r="AC32" s="2">
        <f t="shared" si="4"/>
        <v>0</v>
      </c>
      <c r="AD32" s="2"/>
      <c r="AE32" s="2"/>
      <c r="AF32" s="2"/>
      <c r="AG32" s="2"/>
      <c r="AH32" s="2">
        <f t="shared" si="5"/>
        <v>0</v>
      </c>
      <c r="AI32" s="2"/>
      <c r="AJ32" s="2"/>
      <c r="AK32" s="2"/>
      <c r="AL32" s="2"/>
      <c r="AM32" s="2">
        <f t="shared" si="6"/>
        <v>0</v>
      </c>
    </row>
    <row r="33" spans="1:39" x14ac:dyDescent="0.25">
      <c r="A33" s="15">
        <v>30</v>
      </c>
      <c r="B33" s="2" t="s">
        <v>108</v>
      </c>
      <c r="C33" s="2">
        <f t="shared" si="2"/>
        <v>0</v>
      </c>
      <c r="D33" s="2">
        <v>77</v>
      </c>
      <c r="E33" s="2"/>
      <c r="F33" s="2"/>
      <c r="G33" s="2"/>
      <c r="H33" s="2"/>
      <c r="I33" s="2">
        <f t="shared" si="7"/>
        <v>0</v>
      </c>
      <c r="J33" s="2"/>
      <c r="K33" s="2"/>
      <c r="L33" s="2"/>
      <c r="M33" s="2"/>
      <c r="N33" s="2">
        <f t="shared" si="0"/>
        <v>0</v>
      </c>
      <c r="O33" s="2"/>
      <c r="P33" s="2"/>
      <c r="Q33" s="2"/>
      <c r="R33" s="2"/>
      <c r="S33" s="2">
        <f t="shared" si="1"/>
        <v>0</v>
      </c>
      <c r="U33" s="9">
        <v>29</v>
      </c>
      <c r="V33" s="8" t="s">
        <v>47</v>
      </c>
      <c r="W33" s="8">
        <f t="shared" si="3"/>
        <v>56.25</v>
      </c>
      <c r="X33" s="8">
        <v>16</v>
      </c>
      <c r="Y33" s="8">
        <v>4</v>
      </c>
      <c r="Z33" s="8">
        <v>1</v>
      </c>
      <c r="AA33" s="8">
        <v>1</v>
      </c>
      <c r="AB33" s="8">
        <v>1</v>
      </c>
      <c r="AC33" s="8">
        <f t="shared" si="4"/>
        <v>43.75</v>
      </c>
      <c r="AD33" s="8">
        <v>1</v>
      </c>
      <c r="AE33" s="8">
        <v>1</v>
      </c>
      <c r="AF33" s="8">
        <v>1</v>
      </c>
      <c r="AG33" s="8">
        <v>1</v>
      </c>
      <c r="AH33" s="8">
        <f t="shared" si="5"/>
        <v>25</v>
      </c>
      <c r="AI33" s="8">
        <v>4</v>
      </c>
      <c r="AJ33" s="8">
        <v>1</v>
      </c>
      <c r="AK33" s="8">
        <v>1</v>
      </c>
      <c r="AL33" s="8">
        <v>1</v>
      </c>
      <c r="AM33" s="8">
        <f t="shared" si="6"/>
        <v>43.75</v>
      </c>
    </row>
    <row r="34" spans="1:39" x14ac:dyDescent="0.25">
      <c r="A34" s="14">
        <v>31</v>
      </c>
      <c r="B34" s="8" t="s">
        <v>109</v>
      </c>
      <c r="C34" s="8">
        <f t="shared" si="2"/>
        <v>56.25</v>
      </c>
      <c r="D34" s="8">
        <v>78</v>
      </c>
      <c r="E34" s="8">
        <v>2</v>
      </c>
      <c r="F34" s="8">
        <v>1</v>
      </c>
      <c r="G34" s="8">
        <v>1</v>
      </c>
      <c r="H34" s="8">
        <v>1</v>
      </c>
      <c r="I34" s="8">
        <f t="shared" si="7"/>
        <v>31.25</v>
      </c>
      <c r="J34" s="8">
        <v>4</v>
      </c>
      <c r="K34" s="8">
        <v>1</v>
      </c>
      <c r="L34" s="8">
        <v>2</v>
      </c>
      <c r="M34" s="8">
        <v>1</v>
      </c>
      <c r="N34" s="8">
        <f t="shared" si="0"/>
        <v>50</v>
      </c>
      <c r="O34" s="8">
        <v>2</v>
      </c>
      <c r="P34" s="8">
        <v>1</v>
      </c>
      <c r="Q34" s="8">
        <v>1</v>
      </c>
      <c r="R34" s="8">
        <v>1</v>
      </c>
      <c r="S34" s="8">
        <f t="shared" si="1"/>
        <v>31.25</v>
      </c>
      <c r="U34" s="9">
        <v>30</v>
      </c>
      <c r="V34" s="8" t="s">
        <v>48</v>
      </c>
      <c r="W34" s="8">
        <f t="shared" si="3"/>
        <v>37.5</v>
      </c>
      <c r="X34" s="8">
        <v>17</v>
      </c>
      <c r="Y34" s="8">
        <v>1</v>
      </c>
      <c r="Z34" s="8">
        <v>1</v>
      </c>
      <c r="AA34" s="8">
        <v>1</v>
      </c>
      <c r="AB34" s="8">
        <v>1</v>
      </c>
      <c r="AC34" s="8">
        <f t="shared" si="4"/>
        <v>25</v>
      </c>
      <c r="AD34" s="8">
        <v>1</v>
      </c>
      <c r="AE34" s="8">
        <v>1</v>
      </c>
      <c r="AF34" s="8">
        <v>1</v>
      </c>
      <c r="AG34" s="8">
        <v>1</v>
      </c>
      <c r="AH34" s="8">
        <f t="shared" si="5"/>
        <v>25</v>
      </c>
      <c r="AI34" s="8">
        <v>1</v>
      </c>
      <c r="AJ34" s="8">
        <v>1</v>
      </c>
      <c r="AK34" s="8">
        <v>1</v>
      </c>
      <c r="AL34" s="8">
        <v>1</v>
      </c>
      <c r="AM34" s="8">
        <f t="shared" si="6"/>
        <v>25</v>
      </c>
    </row>
    <row r="35" spans="1:39" x14ac:dyDescent="0.25">
      <c r="A35" s="15">
        <v>32</v>
      </c>
      <c r="B35" s="2" t="s">
        <v>110</v>
      </c>
      <c r="C35" s="2">
        <f t="shared" si="2"/>
        <v>0</v>
      </c>
      <c r="D35" s="2">
        <v>77</v>
      </c>
      <c r="E35" s="2"/>
      <c r="F35" s="2"/>
      <c r="G35" s="2"/>
      <c r="H35" s="2"/>
      <c r="I35" s="2">
        <f t="shared" si="7"/>
        <v>0</v>
      </c>
      <c r="J35" s="2"/>
      <c r="K35" s="2"/>
      <c r="L35" s="2"/>
      <c r="M35" s="2"/>
      <c r="N35" s="2">
        <f t="shared" si="0"/>
        <v>0</v>
      </c>
      <c r="O35" s="2"/>
      <c r="P35" s="2"/>
      <c r="Q35" s="2"/>
      <c r="R35" s="2"/>
      <c r="S35" s="2">
        <f t="shared" si="1"/>
        <v>0</v>
      </c>
      <c r="U35" s="9">
        <v>31</v>
      </c>
      <c r="V35" s="8" t="s">
        <v>49</v>
      </c>
      <c r="W35" s="8">
        <f t="shared" si="3"/>
        <v>59.375</v>
      </c>
      <c r="X35" s="8">
        <v>18</v>
      </c>
      <c r="Y35" s="8">
        <v>4</v>
      </c>
      <c r="Z35" s="8">
        <v>1</v>
      </c>
      <c r="AA35" s="8">
        <v>1</v>
      </c>
      <c r="AB35" s="8">
        <v>1</v>
      </c>
      <c r="AC35" s="8">
        <f t="shared" si="4"/>
        <v>43.75</v>
      </c>
      <c r="AD35" s="8">
        <v>4</v>
      </c>
      <c r="AE35" s="8">
        <v>1</v>
      </c>
      <c r="AF35" s="8">
        <v>1</v>
      </c>
      <c r="AG35" s="8">
        <v>1</v>
      </c>
      <c r="AH35" s="8">
        <f t="shared" si="5"/>
        <v>43.75</v>
      </c>
      <c r="AI35" s="8">
        <v>2</v>
      </c>
      <c r="AJ35" s="8">
        <v>1</v>
      </c>
      <c r="AK35" s="8">
        <v>1</v>
      </c>
      <c r="AL35" s="8">
        <v>1</v>
      </c>
      <c r="AM35" s="8">
        <f t="shared" si="6"/>
        <v>31.25</v>
      </c>
    </row>
    <row r="36" spans="1:39" x14ac:dyDescent="0.25">
      <c r="A36" s="10">
        <v>33</v>
      </c>
      <c r="B36" s="1" t="s">
        <v>111</v>
      </c>
      <c r="C36" s="1">
        <f t="shared" si="2"/>
        <v>25</v>
      </c>
      <c r="D36" s="1">
        <v>78</v>
      </c>
      <c r="E36" s="1">
        <v>4</v>
      </c>
      <c r="F36" s="1">
        <v>2</v>
      </c>
      <c r="G36" s="1">
        <v>1</v>
      </c>
      <c r="H36" s="1">
        <v>1</v>
      </c>
      <c r="I36" s="1">
        <f t="shared" si="7"/>
        <v>50</v>
      </c>
      <c r="J36" s="1"/>
      <c r="K36" s="1"/>
      <c r="L36" s="1"/>
      <c r="M36" s="1"/>
      <c r="N36" s="1">
        <f t="shared" si="0"/>
        <v>0</v>
      </c>
      <c r="O36" s="1"/>
      <c r="P36" s="1"/>
      <c r="Q36" s="1"/>
      <c r="R36" s="1"/>
      <c r="S36" s="1">
        <f t="shared" si="1"/>
        <v>0</v>
      </c>
      <c r="U36" s="9">
        <v>32</v>
      </c>
      <c r="V36" s="8" t="s">
        <v>50</v>
      </c>
      <c r="W36" s="8">
        <f t="shared" si="3"/>
        <v>37.5</v>
      </c>
      <c r="X36" s="8">
        <v>19</v>
      </c>
      <c r="Y36" s="8">
        <v>1</v>
      </c>
      <c r="Z36" s="8">
        <v>1</v>
      </c>
      <c r="AA36" s="8">
        <v>1</v>
      </c>
      <c r="AB36" s="8">
        <v>1</v>
      </c>
      <c r="AC36" s="8">
        <f t="shared" si="4"/>
        <v>25</v>
      </c>
      <c r="AD36" s="8">
        <v>1</v>
      </c>
      <c r="AE36" s="8">
        <v>1</v>
      </c>
      <c r="AF36" s="8">
        <v>1</v>
      </c>
      <c r="AG36" s="8">
        <v>1</v>
      </c>
      <c r="AH36" s="8">
        <f t="shared" si="5"/>
        <v>25</v>
      </c>
      <c r="AI36" s="8">
        <v>1</v>
      </c>
      <c r="AJ36" s="8">
        <v>1</v>
      </c>
      <c r="AK36" s="8">
        <v>1</v>
      </c>
      <c r="AL36" s="8">
        <v>1</v>
      </c>
      <c r="AM36" s="8">
        <f t="shared" si="6"/>
        <v>25</v>
      </c>
    </row>
    <row r="37" spans="1:39" x14ac:dyDescent="0.25">
      <c r="A37" s="15">
        <v>34</v>
      </c>
      <c r="B37" s="2" t="s">
        <v>112</v>
      </c>
      <c r="C37" s="2">
        <f t="shared" si="2"/>
        <v>0</v>
      </c>
      <c r="D37" s="2">
        <v>77</v>
      </c>
      <c r="E37" s="2"/>
      <c r="F37" s="2"/>
      <c r="G37" s="2"/>
      <c r="H37" s="2"/>
      <c r="I37" s="2">
        <f t="shared" si="7"/>
        <v>0</v>
      </c>
      <c r="J37" s="2"/>
      <c r="K37" s="2"/>
      <c r="L37" s="2"/>
      <c r="M37" s="2"/>
      <c r="N37" s="2">
        <f t="shared" si="0"/>
        <v>0</v>
      </c>
      <c r="O37" s="2"/>
      <c r="P37" s="2"/>
      <c r="Q37" s="2"/>
      <c r="R37" s="2"/>
      <c r="S37" s="2">
        <f t="shared" si="1"/>
        <v>0</v>
      </c>
      <c r="U37" s="9">
        <v>33</v>
      </c>
      <c r="V37" s="8" t="s">
        <v>51</v>
      </c>
      <c r="W37" s="8">
        <f t="shared" si="3"/>
        <v>37.5</v>
      </c>
      <c r="X37" s="8">
        <v>20</v>
      </c>
      <c r="Y37" s="8">
        <v>1</v>
      </c>
      <c r="Z37" s="8">
        <v>1</v>
      </c>
      <c r="AA37" s="8">
        <v>1</v>
      </c>
      <c r="AB37" s="8">
        <v>1</v>
      </c>
      <c r="AC37" s="8">
        <f t="shared" si="4"/>
        <v>25</v>
      </c>
      <c r="AD37" s="8">
        <v>1</v>
      </c>
      <c r="AE37" s="8">
        <v>1</v>
      </c>
      <c r="AF37" s="8">
        <v>1</v>
      </c>
      <c r="AG37" s="8">
        <v>1</v>
      </c>
      <c r="AH37" s="8">
        <f t="shared" si="5"/>
        <v>25</v>
      </c>
      <c r="AI37" s="8">
        <v>1</v>
      </c>
      <c r="AJ37" s="8">
        <v>1</v>
      </c>
      <c r="AK37" s="8">
        <v>1</v>
      </c>
      <c r="AL37" s="8">
        <v>1</v>
      </c>
      <c r="AM37" s="8">
        <f t="shared" si="6"/>
        <v>25</v>
      </c>
    </row>
    <row r="38" spans="1:39" x14ac:dyDescent="0.25">
      <c r="A38" s="14">
        <v>35</v>
      </c>
      <c r="B38" s="8" t="s">
        <v>113</v>
      </c>
      <c r="C38" s="8">
        <f t="shared" si="2"/>
        <v>90.625</v>
      </c>
      <c r="D38" s="8">
        <v>91</v>
      </c>
      <c r="E38" s="8">
        <v>2</v>
      </c>
      <c r="F38" s="8">
        <v>2</v>
      </c>
      <c r="G38" s="8">
        <v>2</v>
      </c>
      <c r="H38" s="8">
        <v>1</v>
      </c>
      <c r="I38" s="8">
        <f t="shared" si="7"/>
        <v>43.75</v>
      </c>
      <c r="J38" s="8">
        <v>4</v>
      </c>
      <c r="K38" s="8">
        <v>4</v>
      </c>
      <c r="L38" s="8">
        <v>2</v>
      </c>
      <c r="M38" s="8">
        <v>1</v>
      </c>
      <c r="N38" s="8">
        <f t="shared" si="0"/>
        <v>68.75</v>
      </c>
      <c r="O38" s="8">
        <v>4</v>
      </c>
      <c r="P38" s="8">
        <v>4</v>
      </c>
      <c r="Q38" s="8">
        <v>2</v>
      </c>
      <c r="R38" s="8">
        <v>1</v>
      </c>
      <c r="S38" s="8">
        <f t="shared" si="1"/>
        <v>68.75</v>
      </c>
      <c r="U38" s="10">
        <v>34</v>
      </c>
      <c r="V38" s="1" t="s">
        <v>52</v>
      </c>
      <c r="W38" s="1">
        <f t="shared" si="3"/>
        <v>37.5</v>
      </c>
      <c r="X38" s="1">
        <v>78</v>
      </c>
      <c r="Y38" s="1">
        <v>1</v>
      </c>
      <c r="Z38" s="1">
        <v>1</v>
      </c>
      <c r="AA38" s="1">
        <v>1</v>
      </c>
      <c r="AB38" s="1">
        <v>1</v>
      </c>
      <c r="AC38" s="1">
        <f t="shared" si="4"/>
        <v>25</v>
      </c>
      <c r="AD38" s="1">
        <v>1</v>
      </c>
      <c r="AE38" s="1">
        <v>1</v>
      </c>
      <c r="AF38" s="1">
        <v>1</v>
      </c>
      <c r="AG38" s="1">
        <v>1</v>
      </c>
      <c r="AH38" s="1">
        <f t="shared" si="5"/>
        <v>25</v>
      </c>
      <c r="AI38" s="1">
        <v>1</v>
      </c>
      <c r="AJ38" s="1">
        <v>1</v>
      </c>
      <c r="AK38" s="1">
        <v>1</v>
      </c>
      <c r="AL38" s="1">
        <v>1</v>
      </c>
      <c r="AM38" s="1">
        <f t="shared" si="6"/>
        <v>25</v>
      </c>
    </row>
    <row r="39" spans="1:39" x14ac:dyDescent="0.25">
      <c r="U39" s="3">
        <v>35</v>
      </c>
      <c r="V39" s="2" t="s">
        <v>53</v>
      </c>
      <c r="W39" s="2">
        <f t="shared" si="3"/>
        <v>0</v>
      </c>
      <c r="X39" s="2">
        <v>77</v>
      </c>
      <c r="Y39" s="2"/>
      <c r="Z39" s="2"/>
      <c r="AA39" s="2"/>
      <c r="AB39" s="2"/>
      <c r="AC39" s="2">
        <f t="shared" si="4"/>
        <v>0</v>
      </c>
      <c r="AD39" s="2"/>
      <c r="AE39" s="2"/>
      <c r="AF39" s="2"/>
      <c r="AG39" s="2"/>
      <c r="AH39" s="2">
        <f t="shared" si="5"/>
        <v>0</v>
      </c>
      <c r="AI39" s="2"/>
      <c r="AJ39" s="2"/>
      <c r="AK39" s="2"/>
      <c r="AL39" s="2"/>
      <c r="AM39" s="2">
        <f t="shared" si="6"/>
        <v>0</v>
      </c>
    </row>
    <row r="40" spans="1:39" ht="28.5" x14ac:dyDescent="0.45">
      <c r="A40" s="45" t="s">
        <v>146</v>
      </c>
      <c r="B40" s="45"/>
      <c r="C40" s="45"/>
      <c r="D40" s="45"/>
      <c r="E40" s="45"/>
      <c r="F40" s="45"/>
      <c r="G40" s="45"/>
      <c r="H40" s="45"/>
      <c r="I40" s="45"/>
      <c r="J40" s="45"/>
      <c r="K40" s="45"/>
      <c r="L40" s="45"/>
      <c r="M40" s="45"/>
      <c r="N40" s="45"/>
      <c r="O40" s="45"/>
      <c r="P40" s="45"/>
      <c r="Q40" s="45"/>
      <c r="R40" s="45"/>
      <c r="S40" s="45"/>
    </row>
    <row r="41" spans="1:39" x14ac:dyDescent="0.25">
      <c r="A41" s="37" t="s">
        <v>7</v>
      </c>
      <c r="B41" s="37" t="s">
        <v>8</v>
      </c>
      <c r="C41" s="38" t="s">
        <v>9</v>
      </c>
      <c r="D41" s="40" t="s">
        <v>10</v>
      </c>
      <c r="E41" s="42" t="s">
        <v>11</v>
      </c>
      <c r="F41" s="42"/>
      <c r="G41" s="42"/>
      <c r="H41" s="42"/>
      <c r="I41" s="42"/>
      <c r="J41" s="35" t="s">
        <v>12</v>
      </c>
      <c r="K41" s="35"/>
      <c r="L41" s="35"/>
      <c r="M41" s="35"/>
      <c r="N41" s="35"/>
      <c r="O41" s="36" t="s">
        <v>13</v>
      </c>
      <c r="P41" s="36"/>
      <c r="Q41" s="36"/>
      <c r="R41" s="36"/>
      <c r="S41" s="36"/>
    </row>
    <row r="42" spans="1:39" x14ac:dyDescent="0.25">
      <c r="A42" s="37"/>
      <c r="B42" s="37"/>
      <c r="C42" s="39"/>
      <c r="D42" s="41"/>
      <c r="E42" s="15" t="s">
        <v>14</v>
      </c>
      <c r="F42" s="15" t="s">
        <v>15</v>
      </c>
      <c r="G42" s="15" t="s">
        <v>16</v>
      </c>
      <c r="H42" s="15" t="s">
        <v>17</v>
      </c>
      <c r="I42" s="15" t="s">
        <v>18</v>
      </c>
      <c r="J42" s="15" t="s">
        <v>14</v>
      </c>
      <c r="K42" s="15" t="s">
        <v>15</v>
      </c>
      <c r="L42" s="15" t="s">
        <v>16</v>
      </c>
      <c r="M42" s="15" t="s">
        <v>17</v>
      </c>
      <c r="N42" s="15" t="s">
        <v>18</v>
      </c>
      <c r="O42" s="15" t="s">
        <v>14</v>
      </c>
      <c r="P42" s="15" t="s">
        <v>15</v>
      </c>
      <c r="Q42" s="15" t="s">
        <v>16</v>
      </c>
      <c r="R42" s="15" t="s">
        <v>17</v>
      </c>
      <c r="S42" s="15" t="s">
        <v>18</v>
      </c>
    </row>
    <row r="43" spans="1:39" x14ac:dyDescent="0.25">
      <c r="A43" s="10">
        <v>1</v>
      </c>
      <c r="B43" s="1" t="s">
        <v>116</v>
      </c>
      <c r="C43" s="1">
        <f>SUM(I43+N43+S43)/2</f>
        <v>59.375</v>
      </c>
      <c r="D43" s="1">
        <v>78</v>
      </c>
      <c r="E43" s="1">
        <v>2</v>
      </c>
      <c r="F43" s="1">
        <v>2</v>
      </c>
      <c r="G43" s="1">
        <v>2</v>
      </c>
      <c r="H43" s="1">
        <v>1</v>
      </c>
      <c r="I43" s="1">
        <f>SUM(E43:H43)/16*100</f>
        <v>43.75</v>
      </c>
      <c r="J43" s="1">
        <v>4</v>
      </c>
      <c r="K43" s="1">
        <v>1</v>
      </c>
      <c r="L43" s="1">
        <v>1</v>
      </c>
      <c r="M43" s="1">
        <v>1</v>
      </c>
      <c r="N43" s="1">
        <f>SUM(J43:M43)/16*100</f>
        <v>43.75</v>
      </c>
      <c r="O43" s="1">
        <v>2</v>
      </c>
      <c r="P43" s="1">
        <v>1</v>
      </c>
      <c r="Q43" s="1">
        <v>1</v>
      </c>
      <c r="R43" s="1">
        <v>1</v>
      </c>
      <c r="S43" s="1">
        <f>SUM(O43:R43)/16*100</f>
        <v>31.25</v>
      </c>
    </row>
    <row r="44" spans="1:39" x14ac:dyDescent="0.25">
      <c r="A44" s="14">
        <v>2</v>
      </c>
      <c r="B44" s="8" t="s">
        <v>79</v>
      </c>
      <c r="C44" s="8">
        <f t="shared" ref="C44:C77" si="8">SUM(I44+N44+S44)/2</f>
        <v>62.5</v>
      </c>
      <c r="D44" s="8">
        <v>78</v>
      </c>
      <c r="E44" s="8">
        <v>2</v>
      </c>
      <c r="F44" s="8">
        <v>2</v>
      </c>
      <c r="G44" s="8">
        <v>1</v>
      </c>
      <c r="H44" s="8">
        <v>2</v>
      </c>
      <c r="I44" s="8">
        <f t="shared" ref="I44:I77" si="9">SUM(E44:H44)/16*100</f>
        <v>43.75</v>
      </c>
      <c r="J44" s="8">
        <v>2</v>
      </c>
      <c r="K44" s="8">
        <v>1</v>
      </c>
      <c r="L44" s="8">
        <v>1</v>
      </c>
      <c r="M44" s="8">
        <v>2</v>
      </c>
      <c r="N44" s="8">
        <f t="shared" ref="N44:N77" si="10">SUM(J44:M44)/16*100</f>
        <v>37.5</v>
      </c>
      <c r="O44" s="8">
        <v>2</v>
      </c>
      <c r="P44" s="8">
        <v>2</v>
      </c>
      <c r="Q44" s="8">
        <v>1</v>
      </c>
      <c r="R44" s="8">
        <v>2</v>
      </c>
      <c r="S44" s="8">
        <f t="shared" ref="S44:S77" si="11">SUM(O44:R44)/16*100</f>
        <v>43.75</v>
      </c>
    </row>
    <row r="45" spans="1:39" x14ac:dyDescent="0.25">
      <c r="A45" s="14">
        <v>3</v>
      </c>
      <c r="B45" s="8" t="s">
        <v>80</v>
      </c>
      <c r="C45" s="8">
        <f t="shared" si="8"/>
        <v>68.75</v>
      </c>
      <c r="D45" s="8">
        <v>78</v>
      </c>
      <c r="E45" s="8">
        <v>4</v>
      </c>
      <c r="F45" s="8">
        <v>2</v>
      </c>
      <c r="G45" s="8">
        <v>2</v>
      </c>
      <c r="H45" s="8">
        <v>2</v>
      </c>
      <c r="I45" s="8">
        <f t="shared" si="9"/>
        <v>62.5</v>
      </c>
      <c r="J45" s="8">
        <v>2</v>
      </c>
      <c r="K45" s="8">
        <v>1</v>
      </c>
      <c r="L45" s="8">
        <v>1</v>
      </c>
      <c r="M45" s="8">
        <v>1</v>
      </c>
      <c r="N45" s="8">
        <f t="shared" si="10"/>
        <v>31.25</v>
      </c>
      <c r="O45" s="8">
        <v>4</v>
      </c>
      <c r="P45" s="8">
        <v>1</v>
      </c>
      <c r="Q45" s="8">
        <v>1</v>
      </c>
      <c r="R45" s="8">
        <v>1</v>
      </c>
      <c r="S45" s="8">
        <f t="shared" si="11"/>
        <v>43.75</v>
      </c>
    </row>
    <row r="46" spans="1:39" x14ac:dyDescent="0.25">
      <c r="A46" s="14">
        <v>4</v>
      </c>
      <c r="B46" s="8" t="s">
        <v>81</v>
      </c>
      <c r="C46" s="8">
        <f t="shared" si="8"/>
        <v>78.125</v>
      </c>
      <c r="D46" s="8">
        <v>78</v>
      </c>
      <c r="E46" s="8">
        <v>4</v>
      </c>
      <c r="F46" s="8">
        <v>2</v>
      </c>
      <c r="G46" s="8">
        <v>1</v>
      </c>
      <c r="H46" s="8">
        <v>2</v>
      </c>
      <c r="I46" s="8">
        <f t="shared" si="9"/>
        <v>56.25</v>
      </c>
      <c r="J46" s="8">
        <v>4</v>
      </c>
      <c r="K46" s="8">
        <v>2</v>
      </c>
      <c r="L46" s="8">
        <v>1</v>
      </c>
      <c r="M46" s="8">
        <v>1</v>
      </c>
      <c r="N46" s="8">
        <f t="shared" si="10"/>
        <v>50</v>
      </c>
      <c r="O46" s="8">
        <v>4</v>
      </c>
      <c r="P46" s="8">
        <v>2</v>
      </c>
      <c r="Q46" s="8">
        <v>1</v>
      </c>
      <c r="R46" s="8">
        <v>1</v>
      </c>
      <c r="S46" s="8">
        <f t="shared" si="11"/>
        <v>50</v>
      </c>
    </row>
    <row r="47" spans="1:39" x14ac:dyDescent="0.25">
      <c r="A47" s="10">
        <v>5</v>
      </c>
      <c r="B47" s="1" t="s">
        <v>117</v>
      </c>
      <c r="C47" s="1">
        <f t="shared" si="8"/>
        <v>65.625</v>
      </c>
      <c r="D47" s="1">
        <v>78</v>
      </c>
      <c r="E47" s="1">
        <v>4</v>
      </c>
      <c r="F47" s="1">
        <v>1</v>
      </c>
      <c r="G47" s="1">
        <v>1</v>
      </c>
      <c r="H47" s="1">
        <v>2</v>
      </c>
      <c r="I47" s="1">
        <f t="shared" si="9"/>
        <v>50</v>
      </c>
      <c r="J47" s="1">
        <v>2</v>
      </c>
      <c r="K47" s="1">
        <v>1</v>
      </c>
      <c r="L47" s="1">
        <v>1</v>
      </c>
      <c r="M47" s="1">
        <v>2</v>
      </c>
      <c r="N47" s="1">
        <f t="shared" si="10"/>
        <v>37.5</v>
      </c>
      <c r="O47" s="1">
        <v>4</v>
      </c>
      <c r="P47" s="1">
        <v>1</v>
      </c>
      <c r="Q47" s="1">
        <v>1</v>
      </c>
      <c r="R47" s="1">
        <v>1</v>
      </c>
      <c r="S47" s="1">
        <f t="shared" si="11"/>
        <v>43.75</v>
      </c>
    </row>
    <row r="48" spans="1:39" x14ac:dyDescent="0.25">
      <c r="A48" s="10">
        <v>6</v>
      </c>
      <c r="B48" s="1" t="s">
        <v>118</v>
      </c>
      <c r="C48" s="1">
        <f t="shared" si="8"/>
        <v>37.5</v>
      </c>
      <c r="D48" s="1">
        <v>78</v>
      </c>
      <c r="E48" s="1">
        <v>1</v>
      </c>
      <c r="F48" s="1">
        <v>1</v>
      </c>
      <c r="G48" s="1">
        <v>1</v>
      </c>
      <c r="H48" s="1">
        <v>1</v>
      </c>
      <c r="I48" s="1">
        <f t="shared" si="9"/>
        <v>25</v>
      </c>
      <c r="J48" s="1">
        <v>1</v>
      </c>
      <c r="K48" s="1">
        <v>1</v>
      </c>
      <c r="L48" s="1">
        <v>1</v>
      </c>
      <c r="M48" s="1">
        <v>1</v>
      </c>
      <c r="N48" s="1">
        <f t="shared" si="10"/>
        <v>25</v>
      </c>
      <c r="O48" s="1">
        <v>1</v>
      </c>
      <c r="P48" s="1">
        <v>1</v>
      </c>
      <c r="Q48" s="1">
        <v>1</v>
      </c>
      <c r="R48" s="1">
        <v>1</v>
      </c>
      <c r="S48" s="1">
        <f t="shared" si="11"/>
        <v>25</v>
      </c>
    </row>
    <row r="49" spans="1:19" x14ac:dyDescent="0.25">
      <c r="A49" s="10">
        <v>7</v>
      </c>
      <c r="B49" s="1" t="s">
        <v>119</v>
      </c>
      <c r="C49" s="1">
        <f t="shared" si="8"/>
        <v>37.5</v>
      </c>
      <c r="D49" s="1">
        <v>78</v>
      </c>
      <c r="E49" s="1">
        <v>1</v>
      </c>
      <c r="F49" s="1">
        <v>1</v>
      </c>
      <c r="G49" s="1">
        <v>1</v>
      </c>
      <c r="H49" s="1">
        <v>1</v>
      </c>
      <c r="I49" s="1">
        <f t="shared" si="9"/>
        <v>25</v>
      </c>
      <c r="J49" s="1">
        <v>1</v>
      </c>
      <c r="K49" s="1">
        <v>1</v>
      </c>
      <c r="L49" s="1">
        <v>1</v>
      </c>
      <c r="M49" s="1">
        <v>1</v>
      </c>
      <c r="N49" s="1">
        <f t="shared" si="10"/>
        <v>25</v>
      </c>
      <c r="O49" s="1">
        <v>1</v>
      </c>
      <c r="P49" s="1">
        <v>1</v>
      </c>
      <c r="Q49" s="1">
        <v>1</v>
      </c>
      <c r="R49" s="1">
        <v>1</v>
      </c>
      <c r="S49" s="1">
        <f t="shared" si="11"/>
        <v>25</v>
      </c>
    </row>
    <row r="50" spans="1:19" x14ac:dyDescent="0.25">
      <c r="A50" s="10">
        <v>8</v>
      </c>
      <c r="B50" s="1" t="s">
        <v>120</v>
      </c>
      <c r="C50" s="1">
        <f t="shared" si="8"/>
        <v>43.75</v>
      </c>
      <c r="D50" s="1">
        <v>78</v>
      </c>
      <c r="E50" s="1">
        <v>2</v>
      </c>
      <c r="F50" s="1">
        <v>1</v>
      </c>
      <c r="G50" s="1">
        <v>1</v>
      </c>
      <c r="H50" s="1">
        <v>1</v>
      </c>
      <c r="I50" s="1">
        <f t="shared" si="9"/>
        <v>31.25</v>
      </c>
      <c r="J50" s="1">
        <v>2</v>
      </c>
      <c r="K50" s="1">
        <v>1</v>
      </c>
      <c r="L50" s="1">
        <v>1</v>
      </c>
      <c r="M50" s="1">
        <v>1</v>
      </c>
      <c r="N50" s="1">
        <f t="shared" si="10"/>
        <v>31.25</v>
      </c>
      <c r="O50" s="1">
        <v>1</v>
      </c>
      <c r="P50" s="1">
        <v>1</v>
      </c>
      <c r="Q50" s="1">
        <v>1</v>
      </c>
      <c r="R50" s="1">
        <v>1</v>
      </c>
      <c r="S50" s="1">
        <f t="shared" si="11"/>
        <v>25</v>
      </c>
    </row>
    <row r="51" spans="1:19" x14ac:dyDescent="0.25">
      <c r="A51" s="10">
        <v>9</v>
      </c>
      <c r="B51" s="1" t="s">
        <v>121</v>
      </c>
      <c r="C51" s="1">
        <f t="shared" si="8"/>
        <v>50</v>
      </c>
      <c r="D51" s="1">
        <v>78</v>
      </c>
      <c r="E51" s="1">
        <v>2</v>
      </c>
      <c r="F51" s="1">
        <v>1</v>
      </c>
      <c r="G51" s="1">
        <v>1</v>
      </c>
      <c r="H51" s="1">
        <v>1</v>
      </c>
      <c r="I51" s="1">
        <f t="shared" si="9"/>
        <v>31.25</v>
      </c>
      <c r="J51" s="1">
        <v>2</v>
      </c>
      <c r="K51" s="1">
        <v>1</v>
      </c>
      <c r="L51" s="1">
        <v>2</v>
      </c>
      <c r="M51" s="1">
        <v>1</v>
      </c>
      <c r="N51" s="1">
        <f t="shared" si="10"/>
        <v>37.5</v>
      </c>
      <c r="O51" s="1">
        <v>2</v>
      </c>
      <c r="P51" s="1">
        <v>1</v>
      </c>
      <c r="Q51" s="1">
        <v>1</v>
      </c>
      <c r="R51" s="1">
        <v>1</v>
      </c>
      <c r="S51" s="1">
        <f t="shared" si="11"/>
        <v>31.25</v>
      </c>
    </row>
    <row r="52" spans="1:19" x14ac:dyDescent="0.25">
      <c r="A52" s="14">
        <v>10</v>
      </c>
      <c r="B52" s="8" t="s">
        <v>82</v>
      </c>
      <c r="C52" s="8">
        <f t="shared" si="8"/>
        <v>75</v>
      </c>
      <c r="D52" s="8">
        <v>78</v>
      </c>
      <c r="E52" s="8">
        <v>4</v>
      </c>
      <c r="F52" s="8">
        <v>2</v>
      </c>
      <c r="G52" s="8">
        <v>1</v>
      </c>
      <c r="H52" s="8">
        <v>1</v>
      </c>
      <c r="I52" s="8">
        <f t="shared" si="9"/>
        <v>50</v>
      </c>
      <c r="J52" s="8">
        <v>4</v>
      </c>
      <c r="K52" s="8">
        <v>1</v>
      </c>
      <c r="L52" s="8">
        <v>2</v>
      </c>
      <c r="M52" s="8">
        <v>1</v>
      </c>
      <c r="N52" s="8">
        <f t="shared" si="10"/>
        <v>50</v>
      </c>
      <c r="O52" s="8">
        <v>4</v>
      </c>
      <c r="P52" s="8">
        <v>1</v>
      </c>
      <c r="Q52" s="8">
        <v>2</v>
      </c>
      <c r="R52" s="8">
        <v>1</v>
      </c>
      <c r="S52" s="8">
        <f t="shared" si="11"/>
        <v>50</v>
      </c>
    </row>
    <row r="53" spans="1:19" x14ac:dyDescent="0.25">
      <c r="A53" s="10">
        <v>11</v>
      </c>
      <c r="B53" s="1" t="s">
        <v>122</v>
      </c>
      <c r="C53" s="1">
        <f t="shared" si="8"/>
        <v>43.75</v>
      </c>
      <c r="D53" s="1">
        <v>78</v>
      </c>
      <c r="E53" s="1">
        <v>1</v>
      </c>
      <c r="F53" s="1">
        <v>1</v>
      </c>
      <c r="G53" s="1">
        <v>1</v>
      </c>
      <c r="H53" s="1">
        <v>1</v>
      </c>
      <c r="I53" s="1">
        <f t="shared" si="9"/>
        <v>25</v>
      </c>
      <c r="J53" s="1">
        <v>1</v>
      </c>
      <c r="K53" s="1">
        <v>1</v>
      </c>
      <c r="L53" s="1">
        <v>1</v>
      </c>
      <c r="M53" s="1">
        <v>1</v>
      </c>
      <c r="N53" s="1">
        <f t="shared" si="10"/>
        <v>25</v>
      </c>
      <c r="O53" s="1">
        <v>2</v>
      </c>
      <c r="P53" s="1">
        <v>1</v>
      </c>
      <c r="Q53" s="1">
        <v>1</v>
      </c>
      <c r="R53" s="1">
        <v>2</v>
      </c>
      <c r="S53" s="1">
        <f t="shared" si="11"/>
        <v>37.5</v>
      </c>
    </row>
    <row r="54" spans="1:19" x14ac:dyDescent="0.25">
      <c r="A54" s="10">
        <v>12</v>
      </c>
      <c r="B54" s="1" t="s">
        <v>123</v>
      </c>
      <c r="C54" s="1">
        <f t="shared" si="8"/>
        <v>65.625</v>
      </c>
      <c r="D54" s="1">
        <v>78</v>
      </c>
      <c r="E54" s="1">
        <v>4</v>
      </c>
      <c r="F54" s="1">
        <v>1</v>
      </c>
      <c r="G54" s="1">
        <v>1</v>
      </c>
      <c r="H54" s="1">
        <v>1</v>
      </c>
      <c r="I54" s="1">
        <f t="shared" si="9"/>
        <v>43.75</v>
      </c>
      <c r="J54" s="1">
        <v>4</v>
      </c>
      <c r="K54" s="1">
        <v>1</v>
      </c>
      <c r="L54" s="1">
        <v>1</v>
      </c>
      <c r="M54" s="1">
        <v>1</v>
      </c>
      <c r="N54" s="1">
        <f t="shared" si="10"/>
        <v>43.75</v>
      </c>
      <c r="O54" s="1">
        <v>4</v>
      </c>
      <c r="P54" s="1">
        <v>1</v>
      </c>
      <c r="Q54" s="1">
        <v>1</v>
      </c>
      <c r="R54" s="1">
        <v>1</v>
      </c>
      <c r="S54" s="1">
        <f t="shared" si="11"/>
        <v>43.75</v>
      </c>
    </row>
    <row r="55" spans="1:19" x14ac:dyDescent="0.25">
      <c r="A55" s="10">
        <v>13</v>
      </c>
      <c r="B55" s="1" t="s">
        <v>124</v>
      </c>
      <c r="C55" s="1">
        <f t="shared" si="8"/>
        <v>0</v>
      </c>
      <c r="D55" s="1">
        <v>78</v>
      </c>
      <c r="E55" s="1"/>
      <c r="F55" s="1"/>
      <c r="G55" s="1"/>
      <c r="H55" s="1"/>
      <c r="I55" s="1">
        <f t="shared" si="9"/>
        <v>0</v>
      </c>
      <c r="J55" s="1"/>
      <c r="K55" s="1"/>
      <c r="L55" s="1"/>
      <c r="M55" s="1"/>
      <c r="N55" s="1">
        <f t="shared" si="10"/>
        <v>0</v>
      </c>
      <c r="O55" s="1"/>
      <c r="P55" s="1"/>
      <c r="Q55" s="1"/>
      <c r="R55" s="1"/>
      <c r="S55" s="1">
        <f t="shared" si="11"/>
        <v>0</v>
      </c>
    </row>
    <row r="56" spans="1:19" x14ac:dyDescent="0.25">
      <c r="A56" s="10">
        <v>14</v>
      </c>
      <c r="B56" s="1" t="s">
        <v>83</v>
      </c>
      <c r="C56" s="1">
        <f t="shared" si="8"/>
        <v>68.75</v>
      </c>
      <c r="D56" s="1">
        <v>78</v>
      </c>
      <c r="E56" s="1">
        <v>1</v>
      </c>
      <c r="F56" s="1">
        <v>2</v>
      </c>
      <c r="G56" s="1">
        <v>2</v>
      </c>
      <c r="H56" s="1">
        <v>1</v>
      </c>
      <c r="I56" s="1">
        <f t="shared" si="9"/>
        <v>37.5</v>
      </c>
      <c r="J56" s="1">
        <v>4</v>
      </c>
      <c r="K56" s="1">
        <v>1</v>
      </c>
      <c r="L56" s="1">
        <v>1</v>
      </c>
      <c r="M56" s="1">
        <v>2</v>
      </c>
      <c r="N56" s="1">
        <f t="shared" si="10"/>
        <v>50</v>
      </c>
      <c r="O56" s="1">
        <v>4</v>
      </c>
      <c r="P56" s="1">
        <v>1</v>
      </c>
      <c r="Q56" s="1">
        <v>1</v>
      </c>
      <c r="R56" s="1">
        <v>2</v>
      </c>
      <c r="S56" s="1">
        <f t="shared" si="11"/>
        <v>50</v>
      </c>
    </row>
    <row r="57" spans="1:19" x14ac:dyDescent="0.25">
      <c r="A57" s="14">
        <v>15</v>
      </c>
      <c r="B57" s="8" t="s">
        <v>125</v>
      </c>
      <c r="C57" s="8">
        <f t="shared" si="8"/>
        <v>62.5</v>
      </c>
      <c r="D57" s="8">
        <v>78</v>
      </c>
      <c r="E57" s="8">
        <v>4</v>
      </c>
      <c r="F57" s="8">
        <v>2</v>
      </c>
      <c r="G57" s="8">
        <v>1</v>
      </c>
      <c r="H57" s="8">
        <v>1</v>
      </c>
      <c r="I57" s="8">
        <f t="shared" si="9"/>
        <v>50</v>
      </c>
      <c r="J57" s="8">
        <v>2</v>
      </c>
      <c r="K57" s="8">
        <v>1</v>
      </c>
      <c r="L57" s="8">
        <v>1</v>
      </c>
      <c r="M57" s="8">
        <v>1</v>
      </c>
      <c r="N57" s="8">
        <f t="shared" si="10"/>
        <v>31.25</v>
      </c>
      <c r="O57" s="8">
        <v>4</v>
      </c>
      <c r="P57" s="8">
        <v>1</v>
      </c>
      <c r="Q57" s="8">
        <v>1</v>
      </c>
      <c r="R57" s="8">
        <v>1</v>
      </c>
      <c r="S57" s="8">
        <f t="shared" si="11"/>
        <v>43.75</v>
      </c>
    </row>
    <row r="58" spans="1:19" x14ac:dyDescent="0.25">
      <c r="A58" s="14">
        <v>16</v>
      </c>
      <c r="B58" s="8" t="s">
        <v>126</v>
      </c>
      <c r="C58" s="8">
        <f t="shared" si="8"/>
        <v>68.75</v>
      </c>
      <c r="D58" s="8">
        <v>78</v>
      </c>
      <c r="E58" s="8">
        <v>4</v>
      </c>
      <c r="F58" s="8">
        <v>2</v>
      </c>
      <c r="G58" s="8">
        <v>1</v>
      </c>
      <c r="H58" s="8">
        <v>1</v>
      </c>
      <c r="I58" s="8">
        <f t="shared" si="9"/>
        <v>50</v>
      </c>
      <c r="J58" s="8">
        <v>4</v>
      </c>
      <c r="K58" s="8">
        <v>1</v>
      </c>
      <c r="L58" s="8">
        <v>1</v>
      </c>
      <c r="M58" s="8">
        <v>1</v>
      </c>
      <c r="N58" s="8">
        <f t="shared" si="10"/>
        <v>43.75</v>
      </c>
      <c r="O58" s="8">
        <v>4</v>
      </c>
      <c r="P58" s="8">
        <v>1</v>
      </c>
      <c r="Q58" s="8">
        <v>1</v>
      </c>
      <c r="R58" s="8">
        <v>1</v>
      </c>
      <c r="S58" s="8">
        <f t="shared" si="11"/>
        <v>43.75</v>
      </c>
    </row>
    <row r="59" spans="1:19" x14ac:dyDescent="0.25">
      <c r="A59" s="15">
        <v>17</v>
      </c>
      <c r="B59" s="2" t="s">
        <v>127</v>
      </c>
      <c r="C59" s="2">
        <f t="shared" si="8"/>
        <v>0</v>
      </c>
      <c r="D59" s="2">
        <v>77</v>
      </c>
      <c r="E59" s="2"/>
      <c r="F59" s="2"/>
      <c r="G59" s="2"/>
      <c r="H59" s="2"/>
      <c r="I59" s="2">
        <f t="shared" si="9"/>
        <v>0</v>
      </c>
      <c r="J59" s="2"/>
      <c r="K59" s="2"/>
      <c r="L59" s="2"/>
      <c r="M59" s="2"/>
      <c r="N59" s="2">
        <f t="shared" si="10"/>
        <v>0</v>
      </c>
      <c r="O59" s="2"/>
      <c r="P59" s="2"/>
      <c r="Q59" s="2"/>
      <c r="R59" s="2"/>
      <c r="S59" s="2">
        <f t="shared" si="11"/>
        <v>0</v>
      </c>
    </row>
    <row r="60" spans="1:19" x14ac:dyDescent="0.25">
      <c r="A60" s="15">
        <v>18</v>
      </c>
      <c r="B60" s="2" t="s">
        <v>128</v>
      </c>
      <c r="C60" s="2">
        <f t="shared" si="8"/>
        <v>0</v>
      </c>
      <c r="D60" s="2">
        <v>77</v>
      </c>
      <c r="E60" s="2"/>
      <c r="F60" s="2"/>
      <c r="G60" s="2"/>
      <c r="H60" s="2"/>
      <c r="I60" s="2">
        <f t="shared" si="9"/>
        <v>0</v>
      </c>
      <c r="J60" s="2"/>
      <c r="K60" s="2"/>
      <c r="L60" s="2"/>
      <c r="M60" s="2"/>
      <c r="N60" s="2">
        <f t="shared" si="10"/>
        <v>0</v>
      </c>
      <c r="O60" s="2"/>
      <c r="P60" s="2"/>
      <c r="Q60" s="2"/>
      <c r="R60" s="2"/>
      <c r="S60" s="2">
        <f t="shared" si="11"/>
        <v>0</v>
      </c>
    </row>
    <row r="61" spans="1:19" x14ac:dyDescent="0.25">
      <c r="A61" s="15">
        <v>19</v>
      </c>
      <c r="B61" s="2" t="s">
        <v>129</v>
      </c>
      <c r="C61" s="2">
        <f t="shared" si="8"/>
        <v>0</v>
      </c>
      <c r="D61" s="2">
        <v>77</v>
      </c>
      <c r="E61" s="2"/>
      <c r="F61" s="2"/>
      <c r="G61" s="2"/>
      <c r="H61" s="2"/>
      <c r="I61" s="2">
        <f t="shared" si="9"/>
        <v>0</v>
      </c>
      <c r="J61" s="2"/>
      <c r="K61" s="2"/>
      <c r="L61" s="2"/>
      <c r="M61" s="2"/>
      <c r="N61" s="2">
        <f t="shared" si="10"/>
        <v>0</v>
      </c>
      <c r="O61" s="2"/>
      <c r="P61" s="2"/>
      <c r="Q61" s="2"/>
      <c r="R61" s="2"/>
      <c r="S61" s="2">
        <f t="shared" si="11"/>
        <v>0</v>
      </c>
    </row>
    <row r="62" spans="1:19" x14ac:dyDescent="0.25">
      <c r="A62" s="15">
        <v>20</v>
      </c>
      <c r="B62" s="2" t="s">
        <v>130</v>
      </c>
      <c r="C62" s="2">
        <f t="shared" si="8"/>
        <v>0</v>
      </c>
      <c r="D62" s="2">
        <v>77</v>
      </c>
      <c r="E62" s="2"/>
      <c r="F62" s="2"/>
      <c r="G62" s="2"/>
      <c r="H62" s="2"/>
      <c r="I62" s="2">
        <f t="shared" si="9"/>
        <v>0</v>
      </c>
      <c r="J62" s="2"/>
      <c r="K62" s="2"/>
      <c r="L62" s="2"/>
      <c r="M62" s="2"/>
      <c r="N62" s="2">
        <f t="shared" si="10"/>
        <v>0</v>
      </c>
      <c r="O62" s="2"/>
      <c r="P62" s="2"/>
      <c r="Q62" s="2"/>
      <c r="R62" s="2"/>
      <c r="S62" s="2">
        <f t="shared" si="11"/>
        <v>0</v>
      </c>
    </row>
    <row r="63" spans="1:19" x14ac:dyDescent="0.25">
      <c r="A63" s="15">
        <v>21</v>
      </c>
      <c r="B63" s="2" t="s">
        <v>131</v>
      </c>
      <c r="C63" s="2">
        <f t="shared" si="8"/>
        <v>0</v>
      </c>
      <c r="D63" s="2">
        <v>77</v>
      </c>
      <c r="E63" s="2"/>
      <c r="F63" s="2"/>
      <c r="G63" s="2"/>
      <c r="H63" s="2"/>
      <c r="I63" s="2">
        <f t="shared" si="9"/>
        <v>0</v>
      </c>
      <c r="J63" s="2"/>
      <c r="K63" s="2"/>
      <c r="L63" s="2"/>
      <c r="M63" s="2"/>
      <c r="N63" s="2">
        <f t="shared" si="10"/>
        <v>0</v>
      </c>
      <c r="O63" s="2"/>
      <c r="P63" s="2"/>
      <c r="Q63" s="2"/>
      <c r="R63" s="2"/>
      <c r="S63" s="2">
        <f t="shared" si="11"/>
        <v>0</v>
      </c>
    </row>
    <row r="64" spans="1:19" x14ac:dyDescent="0.25">
      <c r="A64" s="15">
        <v>22</v>
      </c>
      <c r="B64" s="2" t="s">
        <v>132</v>
      </c>
      <c r="C64" s="2">
        <f t="shared" si="8"/>
        <v>0</v>
      </c>
      <c r="D64" s="2">
        <v>77</v>
      </c>
      <c r="E64" s="2"/>
      <c r="F64" s="2"/>
      <c r="G64" s="2"/>
      <c r="H64" s="2"/>
      <c r="I64" s="2">
        <f t="shared" si="9"/>
        <v>0</v>
      </c>
      <c r="J64" s="2"/>
      <c r="K64" s="2"/>
      <c r="L64" s="2"/>
      <c r="M64" s="2"/>
      <c r="N64" s="2">
        <f t="shared" si="10"/>
        <v>0</v>
      </c>
      <c r="O64" s="2"/>
      <c r="P64" s="2"/>
      <c r="Q64" s="2"/>
      <c r="R64" s="2"/>
      <c r="S64" s="2">
        <f t="shared" si="11"/>
        <v>0</v>
      </c>
    </row>
    <row r="65" spans="1:19" x14ac:dyDescent="0.25">
      <c r="A65" s="15">
        <v>23</v>
      </c>
      <c r="B65" s="2" t="s">
        <v>133</v>
      </c>
      <c r="C65" s="2">
        <f t="shared" si="8"/>
        <v>0</v>
      </c>
      <c r="D65" s="2">
        <v>77</v>
      </c>
      <c r="E65" s="2"/>
      <c r="F65" s="2"/>
      <c r="G65" s="2"/>
      <c r="H65" s="2"/>
      <c r="I65" s="2">
        <f t="shared" si="9"/>
        <v>0</v>
      </c>
      <c r="J65" s="2"/>
      <c r="K65" s="2"/>
      <c r="L65" s="2"/>
      <c r="M65" s="2"/>
      <c r="N65" s="2">
        <f t="shared" si="10"/>
        <v>0</v>
      </c>
      <c r="O65" s="2"/>
      <c r="P65" s="2"/>
      <c r="Q65" s="2"/>
      <c r="R65" s="2"/>
      <c r="S65" s="2">
        <f t="shared" si="11"/>
        <v>0</v>
      </c>
    </row>
    <row r="66" spans="1:19" x14ac:dyDescent="0.25">
      <c r="A66" s="15">
        <v>24</v>
      </c>
      <c r="B66" s="2" t="s">
        <v>134</v>
      </c>
      <c r="C66" s="2">
        <f t="shared" si="8"/>
        <v>0</v>
      </c>
      <c r="D66" s="2">
        <v>77</v>
      </c>
      <c r="E66" s="2"/>
      <c r="F66" s="2"/>
      <c r="G66" s="2"/>
      <c r="H66" s="2"/>
      <c r="I66" s="2">
        <f t="shared" si="9"/>
        <v>0</v>
      </c>
      <c r="J66" s="2"/>
      <c r="K66" s="2"/>
      <c r="L66" s="2"/>
      <c r="M66" s="2"/>
      <c r="N66" s="2">
        <f t="shared" si="10"/>
        <v>0</v>
      </c>
      <c r="O66" s="2"/>
      <c r="P66" s="2"/>
      <c r="Q66" s="2"/>
      <c r="R66" s="2"/>
      <c r="S66" s="2">
        <f t="shared" si="11"/>
        <v>0</v>
      </c>
    </row>
    <row r="67" spans="1:19" x14ac:dyDescent="0.25">
      <c r="A67" s="15">
        <v>25</v>
      </c>
      <c r="B67" s="2" t="s">
        <v>135</v>
      </c>
      <c r="C67" s="2">
        <f t="shared" si="8"/>
        <v>0</v>
      </c>
      <c r="D67" s="2">
        <v>77</v>
      </c>
      <c r="E67" s="2"/>
      <c r="F67" s="2"/>
      <c r="G67" s="2"/>
      <c r="H67" s="2"/>
      <c r="I67" s="2">
        <f t="shared" si="9"/>
        <v>0</v>
      </c>
      <c r="J67" s="2"/>
      <c r="K67" s="2"/>
      <c r="L67" s="2"/>
      <c r="M67" s="2"/>
      <c r="N67" s="2">
        <f t="shared" si="10"/>
        <v>0</v>
      </c>
      <c r="O67" s="2"/>
      <c r="P67" s="2"/>
      <c r="Q67" s="2"/>
      <c r="R67" s="2"/>
      <c r="S67" s="2">
        <f t="shared" si="11"/>
        <v>0</v>
      </c>
    </row>
    <row r="68" spans="1:19" x14ac:dyDescent="0.25">
      <c r="A68" s="15">
        <v>26</v>
      </c>
      <c r="B68" s="2" t="s">
        <v>136</v>
      </c>
      <c r="C68" s="2">
        <f t="shared" si="8"/>
        <v>0</v>
      </c>
      <c r="D68" s="2">
        <v>77</v>
      </c>
      <c r="E68" s="2"/>
      <c r="F68" s="2"/>
      <c r="G68" s="2"/>
      <c r="H68" s="2"/>
      <c r="I68" s="2">
        <f t="shared" si="9"/>
        <v>0</v>
      </c>
      <c r="J68" s="2"/>
      <c r="K68" s="2"/>
      <c r="L68" s="2"/>
      <c r="M68" s="2"/>
      <c r="N68" s="2">
        <f t="shared" si="10"/>
        <v>0</v>
      </c>
      <c r="O68" s="2"/>
      <c r="P68" s="2"/>
      <c r="Q68" s="2"/>
      <c r="R68" s="2"/>
      <c r="S68" s="2">
        <f t="shared" si="11"/>
        <v>0</v>
      </c>
    </row>
    <row r="69" spans="1:19" x14ac:dyDescent="0.25">
      <c r="A69" s="15">
        <v>27</v>
      </c>
      <c r="B69" s="2" t="s">
        <v>137</v>
      </c>
      <c r="C69" s="2">
        <f t="shared" si="8"/>
        <v>0</v>
      </c>
      <c r="D69" s="2">
        <v>77</v>
      </c>
      <c r="E69" s="2"/>
      <c r="F69" s="2"/>
      <c r="G69" s="2"/>
      <c r="H69" s="2"/>
      <c r="I69" s="2">
        <f t="shared" si="9"/>
        <v>0</v>
      </c>
      <c r="J69" s="2"/>
      <c r="K69" s="2"/>
      <c r="L69" s="2"/>
      <c r="M69" s="2"/>
      <c r="N69" s="2">
        <f t="shared" si="10"/>
        <v>0</v>
      </c>
      <c r="O69" s="2"/>
      <c r="P69" s="2"/>
      <c r="Q69" s="2"/>
      <c r="R69" s="2"/>
      <c r="S69" s="2">
        <f t="shared" si="11"/>
        <v>0</v>
      </c>
    </row>
    <row r="70" spans="1:19" x14ac:dyDescent="0.25">
      <c r="A70" s="15">
        <v>28</v>
      </c>
      <c r="B70" s="2" t="s">
        <v>138</v>
      </c>
      <c r="C70" s="2">
        <f t="shared" si="8"/>
        <v>0</v>
      </c>
      <c r="D70" s="2">
        <v>77</v>
      </c>
      <c r="E70" s="2"/>
      <c r="F70" s="2"/>
      <c r="G70" s="2"/>
      <c r="H70" s="2"/>
      <c r="I70" s="2">
        <f t="shared" si="9"/>
        <v>0</v>
      </c>
      <c r="J70" s="2"/>
      <c r="K70" s="2"/>
      <c r="L70" s="2"/>
      <c r="M70" s="2"/>
      <c r="N70" s="2">
        <f t="shared" si="10"/>
        <v>0</v>
      </c>
      <c r="O70" s="2"/>
      <c r="P70" s="2"/>
      <c r="Q70" s="2"/>
      <c r="R70" s="2"/>
      <c r="S70" s="2">
        <f t="shared" si="11"/>
        <v>0</v>
      </c>
    </row>
    <row r="71" spans="1:19" x14ac:dyDescent="0.25">
      <c r="A71" s="15">
        <v>29</v>
      </c>
      <c r="B71" s="2" t="s">
        <v>139</v>
      </c>
      <c r="C71" s="2">
        <f t="shared" si="8"/>
        <v>0</v>
      </c>
      <c r="D71" s="2">
        <v>77</v>
      </c>
      <c r="E71" s="2"/>
      <c r="F71" s="2"/>
      <c r="G71" s="2"/>
      <c r="H71" s="2"/>
      <c r="I71" s="2">
        <f t="shared" si="9"/>
        <v>0</v>
      </c>
      <c r="J71" s="2"/>
      <c r="K71" s="2"/>
      <c r="L71" s="2"/>
      <c r="M71" s="2"/>
      <c r="N71" s="2">
        <f t="shared" si="10"/>
        <v>0</v>
      </c>
      <c r="O71" s="2"/>
      <c r="P71" s="2"/>
      <c r="Q71" s="2"/>
      <c r="R71" s="2"/>
      <c r="S71" s="2">
        <f t="shared" si="11"/>
        <v>0</v>
      </c>
    </row>
    <row r="72" spans="1:19" x14ac:dyDescent="0.25">
      <c r="A72" s="14">
        <v>30</v>
      </c>
      <c r="B72" s="8" t="s">
        <v>140</v>
      </c>
      <c r="C72" s="8">
        <f t="shared" si="8"/>
        <v>81.25</v>
      </c>
      <c r="D72" s="8">
        <v>81</v>
      </c>
      <c r="E72" s="8">
        <v>4</v>
      </c>
      <c r="F72" s="8">
        <v>2</v>
      </c>
      <c r="G72" s="8">
        <v>1</v>
      </c>
      <c r="H72" s="8">
        <v>2</v>
      </c>
      <c r="I72" s="8">
        <f t="shared" si="9"/>
        <v>56.25</v>
      </c>
      <c r="J72" s="8">
        <v>4</v>
      </c>
      <c r="K72" s="8">
        <v>2</v>
      </c>
      <c r="L72" s="8">
        <v>1</v>
      </c>
      <c r="M72" s="8">
        <v>2</v>
      </c>
      <c r="N72" s="8">
        <f t="shared" si="10"/>
        <v>56.25</v>
      </c>
      <c r="O72" s="8">
        <v>4</v>
      </c>
      <c r="P72" s="8">
        <v>2</v>
      </c>
      <c r="Q72" s="8">
        <v>1</v>
      </c>
      <c r="R72" s="8">
        <v>1</v>
      </c>
      <c r="S72" s="8">
        <f t="shared" si="11"/>
        <v>50</v>
      </c>
    </row>
    <row r="73" spans="1:19" x14ac:dyDescent="0.25">
      <c r="A73" s="15">
        <v>31</v>
      </c>
      <c r="B73" s="2" t="s">
        <v>141</v>
      </c>
      <c r="C73" s="2">
        <f t="shared" si="8"/>
        <v>0</v>
      </c>
      <c r="D73" s="2">
        <v>77</v>
      </c>
      <c r="E73" s="2"/>
      <c r="F73" s="2"/>
      <c r="G73" s="2"/>
      <c r="H73" s="2"/>
      <c r="I73" s="2">
        <f t="shared" si="9"/>
        <v>0</v>
      </c>
      <c r="J73" s="2"/>
      <c r="K73" s="2"/>
      <c r="L73" s="2"/>
      <c r="M73" s="2"/>
      <c r="N73" s="2">
        <f t="shared" si="10"/>
        <v>0</v>
      </c>
      <c r="O73" s="2"/>
      <c r="P73" s="2"/>
      <c r="Q73" s="2"/>
      <c r="R73" s="2"/>
      <c r="S73" s="2">
        <f t="shared" si="11"/>
        <v>0</v>
      </c>
    </row>
    <row r="74" spans="1:19" x14ac:dyDescent="0.25">
      <c r="A74" s="15">
        <v>32</v>
      </c>
      <c r="B74" s="2" t="s">
        <v>142</v>
      </c>
      <c r="C74" s="2">
        <f t="shared" si="8"/>
        <v>0</v>
      </c>
      <c r="D74" s="2">
        <v>77</v>
      </c>
      <c r="E74" s="2"/>
      <c r="F74" s="2"/>
      <c r="G74" s="2"/>
      <c r="H74" s="2"/>
      <c r="I74" s="2">
        <f t="shared" si="9"/>
        <v>0</v>
      </c>
      <c r="J74" s="2"/>
      <c r="K74" s="2"/>
      <c r="L74" s="2"/>
      <c r="M74" s="2"/>
      <c r="N74" s="2">
        <f t="shared" si="10"/>
        <v>0</v>
      </c>
      <c r="O74" s="2"/>
      <c r="P74" s="2"/>
      <c r="Q74" s="2"/>
      <c r="R74" s="2"/>
      <c r="S74" s="2">
        <f t="shared" si="11"/>
        <v>0</v>
      </c>
    </row>
    <row r="75" spans="1:19" x14ac:dyDescent="0.25">
      <c r="A75" s="15">
        <v>33</v>
      </c>
      <c r="B75" s="2" t="s">
        <v>143</v>
      </c>
      <c r="C75" s="2">
        <f t="shared" si="8"/>
        <v>0</v>
      </c>
      <c r="D75" s="2">
        <v>77</v>
      </c>
      <c r="E75" s="2"/>
      <c r="F75" s="2"/>
      <c r="G75" s="2"/>
      <c r="H75" s="2"/>
      <c r="I75" s="2">
        <f t="shared" si="9"/>
        <v>0</v>
      </c>
      <c r="J75" s="2"/>
      <c r="K75" s="2"/>
      <c r="L75" s="2"/>
      <c r="M75" s="2"/>
      <c r="N75" s="2">
        <f t="shared" si="10"/>
        <v>0</v>
      </c>
      <c r="O75" s="2"/>
      <c r="P75" s="2"/>
      <c r="Q75" s="2"/>
      <c r="R75" s="2"/>
      <c r="S75" s="2">
        <f t="shared" si="11"/>
        <v>0</v>
      </c>
    </row>
    <row r="76" spans="1:19" x14ac:dyDescent="0.25">
      <c r="A76" s="15">
        <v>34</v>
      </c>
      <c r="B76" s="2" t="s">
        <v>144</v>
      </c>
      <c r="C76" s="2">
        <f t="shared" si="8"/>
        <v>0</v>
      </c>
      <c r="D76" s="2">
        <v>77</v>
      </c>
      <c r="E76" s="2"/>
      <c r="F76" s="2"/>
      <c r="G76" s="2"/>
      <c r="H76" s="2"/>
      <c r="I76" s="2">
        <f t="shared" si="9"/>
        <v>0</v>
      </c>
      <c r="J76" s="2"/>
      <c r="K76" s="2"/>
      <c r="L76" s="2"/>
      <c r="M76" s="2"/>
      <c r="N76" s="2">
        <f t="shared" si="10"/>
        <v>0</v>
      </c>
      <c r="O76" s="2"/>
      <c r="P76" s="2"/>
      <c r="Q76" s="2"/>
      <c r="R76" s="2"/>
      <c r="S76" s="2">
        <f t="shared" si="11"/>
        <v>0</v>
      </c>
    </row>
    <row r="77" spans="1:19" x14ac:dyDescent="0.25">
      <c r="A77" s="15">
        <v>35</v>
      </c>
      <c r="B77" s="2" t="s">
        <v>145</v>
      </c>
      <c r="C77" s="2">
        <f t="shared" si="8"/>
        <v>0</v>
      </c>
      <c r="D77" s="2">
        <v>77</v>
      </c>
      <c r="E77" s="2"/>
      <c r="F77" s="2"/>
      <c r="G77" s="2"/>
      <c r="H77" s="2"/>
      <c r="I77" s="2">
        <f t="shared" si="9"/>
        <v>0</v>
      </c>
      <c r="J77" s="2"/>
      <c r="K77" s="2"/>
      <c r="L77" s="2"/>
      <c r="M77" s="2"/>
      <c r="N77" s="2">
        <f t="shared" si="10"/>
        <v>0</v>
      </c>
      <c r="O77" s="2"/>
      <c r="P77" s="2"/>
      <c r="Q77" s="2"/>
      <c r="R77" s="2"/>
      <c r="S77" s="2">
        <f t="shared" si="11"/>
        <v>0</v>
      </c>
    </row>
  </sheetData>
  <mergeCells count="24">
    <mergeCell ref="U1:AM1"/>
    <mergeCell ref="O2:S2"/>
    <mergeCell ref="A1:S1"/>
    <mergeCell ref="A40:S40"/>
    <mergeCell ref="A41:A42"/>
    <mergeCell ref="B41:B42"/>
    <mergeCell ref="C41:C42"/>
    <mergeCell ref="D41:D42"/>
    <mergeCell ref="E41:I41"/>
    <mergeCell ref="J41:N41"/>
    <mergeCell ref="O41:S41"/>
    <mergeCell ref="A2:A3"/>
    <mergeCell ref="B2:B3"/>
    <mergeCell ref="C2:C3"/>
    <mergeCell ref="D2:D3"/>
    <mergeCell ref="E2:I2"/>
    <mergeCell ref="J2:N2"/>
    <mergeCell ref="AI3:AM3"/>
    <mergeCell ref="U3:U4"/>
    <mergeCell ref="V3:V4"/>
    <mergeCell ref="W3:W4"/>
    <mergeCell ref="X3:X4"/>
    <mergeCell ref="Y3:AC3"/>
    <mergeCell ref="AD3:AH3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77"/>
  <sheetViews>
    <sheetView topLeftCell="A28" zoomScale="70" zoomScaleNormal="70" workbookViewId="0">
      <selection activeCell="G49" sqref="G49"/>
    </sheetView>
  </sheetViews>
  <sheetFormatPr defaultRowHeight="15" x14ac:dyDescent="0.25"/>
  <cols>
    <col min="1" max="1" width="5.28515625" style="4" customWidth="1"/>
    <col min="2" max="2" width="29.7109375" customWidth="1"/>
    <col min="4" max="4" width="5" customWidth="1"/>
  </cols>
  <sheetData>
    <row r="1" spans="1:39" ht="26.25" x14ac:dyDescent="0.4">
      <c r="A1" s="49" t="s">
        <v>115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49"/>
      <c r="N1" s="49"/>
      <c r="O1" s="49"/>
      <c r="P1" s="49"/>
      <c r="Q1" s="49"/>
      <c r="R1" s="49"/>
      <c r="S1" s="49"/>
      <c r="U1" s="49" t="s">
        <v>114</v>
      </c>
      <c r="V1" s="49"/>
      <c r="W1" s="49"/>
      <c r="X1" s="49"/>
      <c r="Y1" s="49"/>
      <c r="Z1" s="49"/>
      <c r="AA1" s="49"/>
      <c r="AB1" s="49"/>
      <c r="AC1" s="49"/>
      <c r="AD1" s="49"/>
      <c r="AE1" s="49"/>
      <c r="AF1" s="49"/>
      <c r="AG1" s="49"/>
      <c r="AH1" s="49"/>
      <c r="AI1" s="49"/>
      <c r="AJ1" s="49"/>
      <c r="AK1" s="49"/>
      <c r="AL1" s="49"/>
      <c r="AM1" s="49"/>
    </row>
    <row r="2" spans="1:39" x14ac:dyDescent="0.25">
      <c r="A2" s="46" t="s">
        <v>7</v>
      </c>
      <c r="B2" s="46" t="s">
        <v>8</v>
      </c>
      <c r="C2" s="47" t="s">
        <v>9</v>
      </c>
      <c r="D2" s="42" t="s">
        <v>11</v>
      </c>
      <c r="E2" s="42"/>
      <c r="F2" s="42"/>
      <c r="G2" s="42"/>
      <c r="H2" s="42"/>
      <c r="I2" s="35" t="s">
        <v>12</v>
      </c>
      <c r="J2" s="35"/>
      <c r="K2" s="35"/>
      <c r="L2" s="35"/>
      <c r="M2" s="35"/>
      <c r="N2" s="36" t="s">
        <v>13</v>
      </c>
      <c r="O2" s="36"/>
      <c r="P2" s="36"/>
      <c r="Q2" s="36"/>
      <c r="R2" s="36"/>
      <c r="U2" s="37" t="s">
        <v>7</v>
      </c>
      <c r="V2" s="37" t="s">
        <v>8</v>
      </c>
      <c r="W2" s="38" t="s">
        <v>9</v>
      </c>
      <c r="X2" s="11"/>
      <c r="Y2" s="42" t="s">
        <v>11</v>
      </c>
      <c r="Z2" s="42"/>
      <c r="AA2" s="42"/>
      <c r="AB2" s="42"/>
      <c r="AC2" s="42"/>
      <c r="AD2" s="35" t="s">
        <v>12</v>
      </c>
      <c r="AE2" s="35"/>
      <c r="AF2" s="35"/>
      <c r="AG2" s="35"/>
      <c r="AH2" s="35"/>
      <c r="AI2" s="36" t="s">
        <v>13</v>
      </c>
      <c r="AJ2" s="36"/>
      <c r="AK2" s="36"/>
      <c r="AL2" s="36"/>
      <c r="AM2" s="36"/>
    </row>
    <row r="3" spans="1:39" x14ac:dyDescent="0.25">
      <c r="A3" s="46"/>
      <c r="B3" s="46"/>
      <c r="C3" s="48"/>
      <c r="D3" s="15" t="s">
        <v>14</v>
      </c>
      <c r="E3" s="15" t="s">
        <v>15</v>
      </c>
      <c r="F3" s="15" t="s">
        <v>16</v>
      </c>
      <c r="G3" s="15" t="s">
        <v>17</v>
      </c>
      <c r="H3" s="15" t="s">
        <v>18</v>
      </c>
      <c r="I3" s="15" t="s">
        <v>14</v>
      </c>
      <c r="J3" s="15" t="s">
        <v>15</v>
      </c>
      <c r="K3" s="15" t="s">
        <v>16</v>
      </c>
      <c r="L3" s="15" t="s">
        <v>17</v>
      </c>
      <c r="M3" s="15" t="s">
        <v>18</v>
      </c>
      <c r="N3" s="15" t="s">
        <v>14</v>
      </c>
      <c r="O3" s="15" t="s">
        <v>15</v>
      </c>
      <c r="P3" s="15" t="s">
        <v>16</v>
      </c>
      <c r="Q3" s="15" t="s">
        <v>17</v>
      </c>
      <c r="R3" s="15" t="s">
        <v>18</v>
      </c>
      <c r="U3" s="37"/>
      <c r="V3" s="37"/>
      <c r="W3" s="39"/>
      <c r="X3" s="12"/>
      <c r="Y3" s="3" t="s">
        <v>14</v>
      </c>
      <c r="Z3" s="3" t="s">
        <v>15</v>
      </c>
      <c r="AA3" s="3" t="s">
        <v>16</v>
      </c>
      <c r="AB3" s="3" t="s">
        <v>17</v>
      </c>
      <c r="AC3" s="3" t="s">
        <v>18</v>
      </c>
      <c r="AD3" s="3" t="s">
        <v>14</v>
      </c>
      <c r="AE3" s="3" t="s">
        <v>15</v>
      </c>
      <c r="AF3" s="3" t="s">
        <v>16</v>
      </c>
      <c r="AG3" s="3" t="s">
        <v>17</v>
      </c>
      <c r="AH3" s="3" t="s">
        <v>18</v>
      </c>
      <c r="AI3" s="3" t="s">
        <v>14</v>
      </c>
      <c r="AJ3" s="3" t="s">
        <v>15</v>
      </c>
      <c r="AK3" s="3" t="s">
        <v>16</v>
      </c>
      <c r="AL3" s="3" t="s">
        <v>17</v>
      </c>
      <c r="AM3" s="3" t="s">
        <v>18</v>
      </c>
    </row>
    <row r="4" spans="1:39" x14ac:dyDescent="0.25">
      <c r="A4" s="14">
        <v>1</v>
      </c>
      <c r="B4" s="8" t="s">
        <v>84</v>
      </c>
      <c r="C4" s="8">
        <f>SUM(H4+M4+R4)/2</f>
        <v>53.125</v>
      </c>
      <c r="D4" s="8">
        <v>2</v>
      </c>
      <c r="E4" s="8">
        <v>2</v>
      </c>
      <c r="F4" s="8">
        <v>2</v>
      </c>
      <c r="G4" s="8">
        <v>1</v>
      </c>
      <c r="H4" s="8">
        <f>SUM(D4:G4)/16*100</f>
        <v>43.75</v>
      </c>
      <c r="I4" s="8">
        <v>1</v>
      </c>
      <c r="J4" s="8">
        <v>2</v>
      </c>
      <c r="K4" s="8">
        <v>1</v>
      </c>
      <c r="L4" s="8">
        <v>1</v>
      </c>
      <c r="M4" s="8">
        <f t="shared" ref="M4:M38" si="0">SUM(I4:L4)/16*100</f>
        <v>31.25</v>
      </c>
      <c r="N4" s="8">
        <v>2</v>
      </c>
      <c r="O4" s="8">
        <v>1</v>
      </c>
      <c r="P4" s="8">
        <v>1</v>
      </c>
      <c r="Q4" s="8">
        <v>1</v>
      </c>
      <c r="R4" s="8">
        <f t="shared" ref="R4:R38" si="1">SUM(N4:Q4)/16*100</f>
        <v>31.25</v>
      </c>
      <c r="U4" s="3">
        <v>1</v>
      </c>
      <c r="V4" s="2" t="s">
        <v>19</v>
      </c>
      <c r="W4" s="2">
        <f>SUM(AC4+AH4+AM4)/2</f>
        <v>0</v>
      </c>
      <c r="X4" s="13"/>
      <c r="Y4" s="2"/>
      <c r="Z4" s="2"/>
      <c r="AA4" s="2"/>
      <c r="AB4" s="2"/>
      <c r="AC4" s="2">
        <f>SUM(Y4:AB4)/16*100</f>
        <v>0</v>
      </c>
      <c r="AD4" s="2"/>
      <c r="AE4" s="2"/>
      <c r="AF4" s="2"/>
      <c r="AG4" s="2"/>
      <c r="AH4" s="2">
        <f>SUM(AD4:AG4)/16*100</f>
        <v>0</v>
      </c>
      <c r="AI4" s="2"/>
      <c r="AJ4" s="2"/>
      <c r="AK4" s="2"/>
      <c r="AL4" s="2"/>
      <c r="AM4" s="2">
        <f>SUM(AI4:AL4)/16*100</f>
        <v>0</v>
      </c>
    </row>
    <row r="5" spans="1:39" x14ac:dyDescent="0.25">
      <c r="A5" s="15">
        <v>2</v>
      </c>
      <c r="B5" s="2" t="s">
        <v>85</v>
      </c>
      <c r="C5" s="2">
        <f t="shared" ref="C5:C38" si="2">SUM(H5+M5+R5)/2</f>
        <v>0</v>
      </c>
      <c r="D5" s="2"/>
      <c r="E5" s="2"/>
      <c r="F5" s="2"/>
      <c r="G5" s="2"/>
      <c r="H5" s="2">
        <f>SUM(D5:G5)/16*100</f>
        <v>0</v>
      </c>
      <c r="I5" s="2"/>
      <c r="J5" s="2"/>
      <c r="K5" s="2"/>
      <c r="L5" s="2"/>
      <c r="M5" s="2">
        <f t="shared" si="0"/>
        <v>0</v>
      </c>
      <c r="N5" s="2"/>
      <c r="O5" s="2"/>
      <c r="P5" s="2"/>
      <c r="Q5" s="2"/>
      <c r="R5" s="2">
        <f t="shared" si="1"/>
        <v>0</v>
      </c>
      <c r="U5" s="3">
        <v>2</v>
      </c>
      <c r="V5" s="2" t="s">
        <v>20</v>
      </c>
      <c r="W5" s="2">
        <f>SUM(AC5+AH5+AM5)/2</f>
        <v>0</v>
      </c>
      <c r="X5" s="13"/>
      <c r="Y5" s="2">
        <v>0</v>
      </c>
      <c r="Z5" s="2">
        <v>0</v>
      </c>
      <c r="AA5" s="2">
        <v>0</v>
      </c>
      <c r="AB5" s="2">
        <v>0</v>
      </c>
      <c r="AC5" s="2">
        <f>SUM(Y5:AB5)/16*100</f>
        <v>0</v>
      </c>
      <c r="AD5" s="2">
        <v>0</v>
      </c>
      <c r="AE5" s="2">
        <v>0</v>
      </c>
      <c r="AF5" s="2">
        <v>0</v>
      </c>
      <c r="AG5" s="2">
        <v>0</v>
      </c>
      <c r="AH5" s="2">
        <f>SUM(AD5:AG5)/16*100</f>
        <v>0</v>
      </c>
      <c r="AI5" s="2">
        <v>0</v>
      </c>
      <c r="AJ5" s="2">
        <v>0</v>
      </c>
      <c r="AK5" s="2">
        <v>0</v>
      </c>
      <c r="AL5" s="2">
        <v>0</v>
      </c>
      <c r="AM5" s="2">
        <f>SUM(AI5:AL5)/16*100</f>
        <v>0</v>
      </c>
    </row>
    <row r="6" spans="1:39" x14ac:dyDescent="0.25">
      <c r="A6" s="15">
        <v>3</v>
      </c>
      <c r="B6" s="2" t="s">
        <v>86</v>
      </c>
      <c r="C6" s="2">
        <f t="shared" si="2"/>
        <v>0</v>
      </c>
      <c r="D6" s="2"/>
      <c r="E6" s="2"/>
      <c r="F6" s="2"/>
      <c r="G6" s="2"/>
      <c r="H6" s="2">
        <f>SUM(D6:G6)/16*100</f>
        <v>0</v>
      </c>
      <c r="I6" s="2"/>
      <c r="J6" s="2"/>
      <c r="K6" s="2"/>
      <c r="L6" s="2"/>
      <c r="M6" s="2">
        <f t="shared" si="0"/>
        <v>0</v>
      </c>
      <c r="N6" s="2"/>
      <c r="O6" s="2"/>
      <c r="P6" s="2"/>
      <c r="Q6" s="2"/>
      <c r="R6" s="2">
        <f t="shared" si="1"/>
        <v>0</v>
      </c>
      <c r="U6" s="9">
        <v>3</v>
      </c>
      <c r="V6" s="8" t="s">
        <v>21</v>
      </c>
      <c r="W6" s="8">
        <f t="shared" ref="W6:W38" si="3">SUM(AC6+AH6+AM6)/2</f>
        <v>53.125</v>
      </c>
      <c r="X6" s="13">
        <v>1</v>
      </c>
      <c r="Y6" s="8">
        <v>4</v>
      </c>
      <c r="Z6" s="8">
        <v>1</v>
      </c>
      <c r="AA6" s="8">
        <v>1</v>
      </c>
      <c r="AB6" s="8">
        <v>1</v>
      </c>
      <c r="AC6" s="8">
        <f t="shared" ref="AC6:AC38" si="4">SUM(Y6:AB6)/16*100</f>
        <v>43.75</v>
      </c>
      <c r="AD6" s="8">
        <v>2</v>
      </c>
      <c r="AE6" s="8">
        <v>1</v>
      </c>
      <c r="AF6" s="8">
        <v>1</v>
      </c>
      <c r="AG6" s="8">
        <v>1</v>
      </c>
      <c r="AH6" s="8">
        <f t="shared" ref="AH6:AH38" si="5">SUM(AD6:AG6)/16*100</f>
        <v>31.25</v>
      </c>
      <c r="AI6" s="8">
        <v>2</v>
      </c>
      <c r="AJ6" s="8">
        <v>1</v>
      </c>
      <c r="AK6" s="8">
        <v>1</v>
      </c>
      <c r="AL6" s="8">
        <v>1</v>
      </c>
      <c r="AM6" s="8">
        <f t="shared" ref="AM6:AM38" si="6">SUM(AI6:AL6)/16*100</f>
        <v>31.25</v>
      </c>
    </row>
    <row r="7" spans="1:39" x14ac:dyDescent="0.25">
      <c r="A7" s="15">
        <v>4</v>
      </c>
      <c r="B7" s="2" t="s">
        <v>87</v>
      </c>
      <c r="C7" s="2">
        <f t="shared" si="2"/>
        <v>0</v>
      </c>
      <c r="D7" s="2"/>
      <c r="E7" s="2"/>
      <c r="F7" s="2"/>
      <c r="G7" s="2"/>
      <c r="H7" s="2">
        <f>SUM(D7:G7)/16*100</f>
        <v>0</v>
      </c>
      <c r="I7" s="2"/>
      <c r="J7" s="2"/>
      <c r="K7" s="2"/>
      <c r="L7" s="2"/>
      <c r="M7" s="2">
        <f t="shared" si="0"/>
        <v>0</v>
      </c>
      <c r="N7" s="2"/>
      <c r="O7" s="2"/>
      <c r="P7" s="2"/>
      <c r="Q7" s="2"/>
      <c r="R7" s="2">
        <f t="shared" si="1"/>
        <v>0</v>
      </c>
      <c r="U7" s="3">
        <v>4</v>
      </c>
      <c r="V7" s="2" t="s">
        <v>22</v>
      </c>
      <c r="W7" s="2">
        <f t="shared" si="3"/>
        <v>0</v>
      </c>
      <c r="X7" s="13"/>
      <c r="Y7" s="2">
        <v>0</v>
      </c>
      <c r="Z7" s="2">
        <v>0</v>
      </c>
      <c r="AA7" s="2">
        <v>0</v>
      </c>
      <c r="AB7" s="2">
        <v>0</v>
      </c>
      <c r="AC7" s="2">
        <f t="shared" si="4"/>
        <v>0</v>
      </c>
      <c r="AD7" s="2">
        <v>0</v>
      </c>
      <c r="AE7" s="2">
        <v>0</v>
      </c>
      <c r="AF7" s="2">
        <v>0</v>
      </c>
      <c r="AG7" s="2">
        <v>0</v>
      </c>
      <c r="AH7" s="2">
        <f t="shared" si="5"/>
        <v>0</v>
      </c>
      <c r="AI7" s="2">
        <v>0</v>
      </c>
      <c r="AJ7" s="2">
        <v>0</v>
      </c>
      <c r="AK7" s="2">
        <v>0</v>
      </c>
      <c r="AL7" s="2">
        <v>0</v>
      </c>
      <c r="AM7" s="2">
        <f t="shared" si="6"/>
        <v>0</v>
      </c>
    </row>
    <row r="8" spans="1:39" x14ac:dyDescent="0.25">
      <c r="A8" s="14">
        <v>5</v>
      </c>
      <c r="B8" s="8" t="s">
        <v>74</v>
      </c>
      <c r="C8" s="8">
        <f t="shared" si="2"/>
        <v>93.75</v>
      </c>
      <c r="D8" s="8">
        <v>4</v>
      </c>
      <c r="E8" s="8">
        <v>4</v>
      </c>
      <c r="F8" s="8">
        <v>2</v>
      </c>
      <c r="G8" s="8">
        <v>2</v>
      </c>
      <c r="H8" s="8">
        <f>SUM(D8:G8)/16*100</f>
        <v>75</v>
      </c>
      <c r="I8" s="8">
        <v>4</v>
      </c>
      <c r="J8" s="8">
        <v>2</v>
      </c>
      <c r="K8" s="8">
        <v>2</v>
      </c>
      <c r="L8" s="8">
        <v>2</v>
      </c>
      <c r="M8" s="8">
        <f>SUM(I8:L8)/16*100</f>
        <v>62.5</v>
      </c>
      <c r="N8" s="8">
        <v>2</v>
      </c>
      <c r="O8" s="8">
        <v>2</v>
      </c>
      <c r="P8" s="8">
        <v>2</v>
      </c>
      <c r="Q8" s="8">
        <v>2</v>
      </c>
      <c r="R8" s="8">
        <f>SUM(N8:Q8)/16*100</f>
        <v>50</v>
      </c>
      <c r="U8" s="9">
        <v>5</v>
      </c>
      <c r="V8" s="8" t="s">
        <v>23</v>
      </c>
      <c r="W8" s="8">
        <f t="shared" si="3"/>
        <v>56.25</v>
      </c>
      <c r="X8" s="13">
        <v>2</v>
      </c>
      <c r="Y8" s="8">
        <v>2</v>
      </c>
      <c r="Z8" s="8">
        <v>2</v>
      </c>
      <c r="AA8" s="8">
        <v>1</v>
      </c>
      <c r="AB8" s="8">
        <v>1</v>
      </c>
      <c r="AC8" s="8">
        <f t="shared" si="4"/>
        <v>37.5</v>
      </c>
      <c r="AD8" s="8">
        <v>2</v>
      </c>
      <c r="AE8" s="8">
        <v>2</v>
      </c>
      <c r="AF8" s="8">
        <v>1</v>
      </c>
      <c r="AG8" s="8">
        <v>1</v>
      </c>
      <c r="AH8" s="8">
        <f t="shared" si="5"/>
        <v>37.5</v>
      </c>
      <c r="AI8" s="8">
        <v>2</v>
      </c>
      <c r="AJ8" s="8">
        <v>2</v>
      </c>
      <c r="AK8" s="8">
        <v>1</v>
      </c>
      <c r="AL8" s="8">
        <v>1</v>
      </c>
      <c r="AM8" s="8">
        <f t="shared" si="6"/>
        <v>37.5</v>
      </c>
    </row>
    <row r="9" spans="1:39" x14ac:dyDescent="0.25">
      <c r="A9" s="15">
        <v>6</v>
      </c>
      <c r="B9" s="2" t="s">
        <v>88</v>
      </c>
      <c r="C9" s="2">
        <f t="shared" si="2"/>
        <v>0</v>
      </c>
      <c r="D9" s="2">
        <v>0</v>
      </c>
      <c r="E9" s="2">
        <v>0</v>
      </c>
      <c r="F9" s="2">
        <v>0</v>
      </c>
      <c r="G9" s="2">
        <v>0</v>
      </c>
      <c r="H9" s="2">
        <f t="shared" ref="H9:H38" si="7">SUM(D9:G9)/16*100</f>
        <v>0</v>
      </c>
      <c r="I9" s="2">
        <v>0</v>
      </c>
      <c r="J9" s="2">
        <v>0</v>
      </c>
      <c r="K9" s="2">
        <v>0</v>
      </c>
      <c r="L9" s="2">
        <v>0</v>
      </c>
      <c r="M9" s="2">
        <f t="shared" si="0"/>
        <v>0</v>
      </c>
      <c r="N9" s="2">
        <v>0</v>
      </c>
      <c r="O9" s="2">
        <v>0</v>
      </c>
      <c r="P9" s="2">
        <v>0</v>
      </c>
      <c r="Q9" s="2">
        <v>0</v>
      </c>
      <c r="R9" s="2">
        <f t="shared" si="1"/>
        <v>0</v>
      </c>
      <c r="U9" s="9">
        <v>6</v>
      </c>
      <c r="V9" s="8" t="s">
        <v>24</v>
      </c>
      <c r="W9" s="8">
        <f t="shared" si="3"/>
        <v>68.75</v>
      </c>
      <c r="X9" s="13">
        <v>3</v>
      </c>
      <c r="Y9" s="8">
        <v>4</v>
      </c>
      <c r="Z9" s="8">
        <v>2</v>
      </c>
      <c r="AA9" s="8">
        <v>1</v>
      </c>
      <c r="AB9" s="8">
        <v>1</v>
      </c>
      <c r="AC9" s="8">
        <f t="shared" si="4"/>
        <v>50</v>
      </c>
      <c r="AD9" s="8">
        <v>2</v>
      </c>
      <c r="AE9" s="8">
        <v>2</v>
      </c>
      <c r="AF9" s="8">
        <v>1</v>
      </c>
      <c r="AG9" s="8">
        <v>1</v>
      </c>
      <c r="AH9" s="8">
        <f t="shared" si="5"/>
        <v>37.5</v>
      </c>
      <c r="AI9" s="8">
        <v>4</v>
      </c>
      <c r="AJ9" s="8">
        <v>2</v>
      </c>
      <c r="AK9" s="8">
        <v>1</v>
      </c>
      <c r="AL9" s="8">
        <v>1</v>
      </c>
      <c r="AM9" s="8">
        <f t="shared" si="6"/>
        <v>50</v>
      </c>
    </row>
    <row r="10" spans="1:39" x14ac:dyDescent="0.25">
      <c r="A10" s="15">
        <v>7</v>
      </c>
      <c r="B10" s="2" t="s">
        <v>89</v>
      </c>
      <c r="C10" s="2">
        <f t="shared" si="2"/>
        <v>0</v>
      </c>
      <c r="D10" s="2"/>
      <c r="E10" s="2"/>
      <c r="F10" s="2"/>
      <c r="G10" s="2"/>
      <c r="H10" s="2">
        <f t="shared" si="7"/>
        <v>0</v>
      </c>
      <c r="I10" s="2"/>
      <c r="J10" s="2"/>
      <c r="K10" s="2"/>
      <c r="L10" s="2"/>
      <c r="M10" s="2">
        <f t="shared" si="0"/>
        <v>0</v>
      </c>
      <c r="N10" s="2"/>
      <c r="O10" s="2"/>
      <c r="P10" s="2"/>
      <c r="Q10" s="2"/>
      <c r="R10" s="2">
        <f t="shared" si="1"/>
        <v>0</v>
      </c>
      <c r="U10" s="9">
        <v>7</v>
      </c>
      <c r="V10" s="8" t="s">
        <v>25</v>
      </c>
      <c r="W10" s="8">
        <f t="shared" si="3"/>
        <v>62.5</v>
      </c>
      <c r="X10" s="13">
        <v>4</v>
      </c>
      <c r="Y10" s="8">
        <v>4</v>
      </c>
      <c r="Z10" s="8">
        <v>2</v>
      </c>
      <c r="AA10" s="8">
        <v>1</v>
      </c>
      <c r="AB10" s="8">
        <v>1</v>
      </c>
      <c r="AC10" s="8">
        <f t="shared" si="4"/>
        <v>50</v>
      </c>
      <c r="AD10" s="8">
        <v>2</v>
      </c>
      <c r="AE10" s="8">
        <v>2</v>
      </c>
      <c r="AF10" s="8">
        <v>1</v>
      </c>
      <c r="AG10" s="8">
        <v>1</v>
      </c>
      <c r="AH10" s="8">
        <f t="shared" si="5"/>
        <v>37.5</v>
      </c>
      <c r="AI10" s="8">
        <v>2</v>
      </c>
      <c r="AJ10" s="8">
        <v>2</v>
      </c>
      <c r="AK10" s="8">
        <v>1</v>
      </c>
      <c r="AL10" s="8">
        <v>1</v>
      </c>
      <c r="AM10" s="8">
        <f t="shared" si="6"/>
        <v>37.5</v>
      </c>
    </row>
    <row r="11" spans="1:39" x14ac:dyDescent="0.25">
      <c r="A11" s="15">
        <v>8</v>
      </c>
      <c r="B11" s="2" t="s">
        <v>90</v>
      </c>
      <c r="C11" s="2">
        <f t="shared" si="2"/>
        <v>0</v>
      </c>
      <c r="D11" s="2"/>
      <c r="E11" s="2"/>
      <c r="F11" s="2"/>
      <c r="G11" s="2"/>
      <c r="H11" s="2">
        <f t="shared" si="7"/>
        <v>0</v>
      </c>
      <c r="I11" s="2"/>
      <c r="J11" s="2"/>
      <c r="K11" s="2"/>
      <c r="L11" s="2"/>
      <c r="M11" s="2">
        <f t="shared" si="0"/>
        <v>0</v>
      </c>
      <c r="N11" s="2"/>
      <c r="O11" s="2"/>
      <c r="P11" s="2"/>
      <c r="Q11" s="2"/>
      <c r="R11" s="2">
        <f t="shared" si="1"/>
        <v>0</v>
      </c>
      <c r="U11" s="9">
        <v>8</v>
      </c>
      <c r="V11" s="8" t="s">
        <v>26</v>
      </c>
      <c r="W11" s="8">
        <f t="shared" si="3"/>
        <v>75</v>
      </c>
      <c r="X11" s="13">
        <v>5</v>
      </c>
      <c r="Y11" s="8">
        <v>4</v>
      </c>
      <c r="Z11" s="8">
        <v>2</v>
      </c>
      <c r="AA11" s="8">
        <v>1</v>
      </c>
      <c r="AB11" s="8">
        <v>1</v>
      </c>
      <c r="AC11" s="8">
        <f t="shared" si="4"/>
        <v>50</v>
      </c>
      <c r="AD11" s="8">
        <v>4</v>
      </c>
      <c r="AE11" s="8">
        <v>2</v>
      </c>
      <c r="AF11" s="8">
        <v>1</v>
      </c>
      <c r="AG11" s="8">
        <v>1</v>
      </c>
      <c r="AH11" s="8">
        <f t="shared" si="5"/>
        <v>50</v>
      </c>
      <c r="AI11" s="8">
        <v>4</v>
      </c>
      <c r="AJ11" s="8">
        <v>2</v>
      </c>
      <c r="AK11" s="8">
        <v>1</v>
      </c>
      <c r="AL11" s="8">
        <v>1</v>
      </c>
      <c r="AM11" s="8">
        <f t="shared" si="6"/>
        <v>50</v>
      </c>
    </row>
    <row r="12" spans="1:39" x14ac:dyDescent="0.25">
      <c r="A12" s="15">
        <v>9</v>
      </c>
      <c r="B12" s="2" t="s">
        <v>91</v>
      </c>
      <c r="C12" s="2">
        <f t="shared" si="2"/>
        <v>0</v>
      </c>
      <c r="D12" s="2">
        <v>0</v>
      </c>
      <c r="E12" s="2">
        <v>0</v>
      </c>
      <c r="F12" s="2">
        <v>0</v>
      </c>
      <c r="G12" s="2">
        <v>0</v>
      </c>
      <c r="H12" s="2">
        <f t="shared" si="7"/>
        <v>0</v>
      </c>
      <c r="I12" s="2">
        <v>0</v>
      </c>
      <c r="J12" s="2">
        <v>0</v>
      </c>
      <c r="K12" s="2">
        <v>0</v>
      </c>
      <c r="L12" s="2">
        <v>0</v>
      </c>
      <c r="M12" s="2">
        <f t="shared" si="0"/>
        <v>0</v>
      </c>
      <c r="N12" s="2">
        <v>0</v>
      </c>
      <c r="O12" s="2">
        <v>0</v>
      </c>
      <c r="P12" s="2">
        <v>0</v>
      </c>
      <c r="Q12" s="2">
        <v>0</v>
      </c>
      <c r="R12" s="2">
        <f t="shared" si="1"/>
        <v>0</v>
      </c>
      <c r="U12" s="9">
        <v>9</v>
      </c>
      <c r="V12" s="8" t="s">
        <v>27</v>
      </c>
      <c r="W12" s="8">
        <f t="shared" si="3"/>
        <v>78.125</v>
      </c>
      <c r="X12" s="13">
        <v>6</v>
      </c>
      <c r="Y12" s="8">
        <v>4</v>
      </c>
      <c r="Z12" s="8">
        <v>2</v>
      </c>
      <c r="AA12" s="8">
        <v>2</v>
      </c>
      <c r="AB12" s="8">
        <v>1</v>
      </c>
      <c r="AC12" s="8">
        <f t="shared" si="4"/>
        <v>56.25</v>
      </c>
      <c r="AD12" s="8">
        <v>4</v>
      </c>
      <c r="AE12" s="8">
        <v>2</v>
      </c>
      <c r="AF12" s="8">
        <v>1</v>
      </c>
      <c r="AG12" s="8">
        <v>1</v>
      </c>
      <c r="AH12" s="8">
        <f t="shared" si="5"/>
        <v>50</v>
      </c>
      <c r="AI12" s="8">
        <v>4</v>
      </c>
      <c r="AJ12" s="8">
        <v>2</v>
      </c>
      <c r="AK12" s="8">
        <v>1</v>
      </c>
      <c r="AL12" s="8">
        <v>1</v>
      </c>
      <c r="AM12" s="8">
        <f t="shared" si="6"/>
        <v>50</v>
      </c>
    </row>
    <row r="13" spans="1:39" x14ac:dyDescent="0.25">
      <c r="A13" s="15">
        <v>10</v>
      </c>
      <c r="B13" s="2" t="s">
        <v>92</v>
      </c>
      <c r="C13" s="2">
        <f t="shared" si="2"/>
        <v>0</v>
      </c>
      <c r="D13" s="2"/>
      <c r="E13" s="2"/>
      <c r="F13" s="2"/>
      <c r="G13" s="2"/>
      <c r="H13" s="2">
        <f t="shared" si="7"/>
        <v>0</v>
      </c>
      <c r="I13" s="2"/>
      <c r="J13" s="2"/>
      <c r="K13" s="2"/>
      <c r="L13" s="2"/>
      <c r="M13" s="2">
        <f t="shared" si="0"/>
        <v>0</v>
      </c>
      <c r="N13" s="2"/>
      <c r="O13" s="2"/>
      <c r="P13" s="2"/>
      <c r="Q13" s="2"/>
      <c r="R13" s="2">
        <f t="shared" si="1"/>
        <v>0</v>
      </c>
      <c r="U13" s="3">
        <v>10</v>
      </c>
      <c r="V13" s="2" t="s">
        <v>28</v>
      </c>
      <c r="W13" s="2">
        <f t="shared" si="3"/>
        <v>0</v>
      </c>
      <c r="X13" s="13"/>
      <c r="Y13" s="2">
        <v>0</v>
      </c>
      <c r="Z13" s="2">
        <v>0</v>
      </c>
      <c r="AA13" s="2">
        <v>0</v>
      </c>
      <c r="AB13" s="2">
        <v>0</v>
      </c>
      <c r="AC13" s="2">
        <f t="shared" si="4"/>
        <v>0</v>
      </c>
      <c r="AD13" s="2">
        <v>0</v>
      </c>
      <c r="AE13" s="2">
        <v>0</v>
      </c>
      <c r="AF13" s="2">
        <v>0</v>
      </c>
      <c r="AG13" s="2">
        <v>0</v>
      </c>
      <c r="AH13" s="2">
        <f t="shared" si="5"/>
        <v>0</v>
      </c>
      <c r="AI13" s="2">
        <v>0</v>
      </c>
      <c r="AJ13" s="2">
        <v>0</v>
      </c>
      <c r="AK13" s="2">
        <v>0</v>
      </c>
      <c r="AL13" s="2">
        <v>0</v>
      </c>
      <c r="AM13" s="2">
        <f t="shared" si="6"/>
        <v>0</v>
      </c>
    </row>
    <row r="14" spans="1:39" x14ac:dyDescent="0.25">
      <c r="A14" s="14">
        <v>11</v>
      </c>
      <c r="B14" s="8" t="s">
        <v>75</v>
      </c>
      <c r="C14" s="8">
        <f t="shared" si="2"/>
        <v>65.625</v>
      </c>
      <c r="D14" s="8">
        <v>1</v>
      </c>
      <c r="E14" s="8">
        <v>2</v>
      </c>
      <c r="F14" s="8">
        <v>1</v>
      </c>
      <c r="G14" s="8">
        <v>2</v>
      </c>
      <c r="H14" s="8">
        <f t="shared" si="7"/>
        <v>37.5</v>
      </c>
      <c r="I14" s="8">
        <v>2</v>
      </c>
      <c r="J14" s="8">
        <v>2</v>
      </c>
      <c r="K14" s="8">
        <v>2</v>
      </c>
      <c r="L14" s="8">
        <v>2</v>
      </c>
      <c r="M14" s="8">
        <f t="shared" si="0"/>
        <v>50</v>
      </c>
      <c r="N14" s="8">
        <v>2</v>
      </c>
      <c r="O14" s="8">
        <v>2</v>
      </c>
      <c r="P14" s="8">
        <v>2</v>
      </c>
      <c r="Q14" s="8">
        <v>1</v>
      </c>
      <c r="R14" s="8">
        <f t="shared" si="1"/>
        <v>43.75</v>
      </c>
      <c r="U14" s="3">
        <v>11</v>
      </c>
      <c r="V14" s="2" t="s">
        <v>29</v>
      </c>
      <c r="W14" s="2">
        <f t="shared" si="3"/>
        <v>0</v>
      </c>
      <c r="X14" s="13"/>
      <c r="Y14" s="2"/>
      <c r="Z14" s="2"/>
      <c r="AA14" s="2"/>
      <c r="AB14" s="2"/>
      <c r="AC14" s="2">
        <f t="shared" si="4"/>
        <v>0</v>
      </c>
      <c r="AD14" s="2"/>
      <c r="AE14" s="2"/>
      <c r="AF14" s="2"/>
      <c r="AG14" s="2"/>
      <c r="AH14" s="2">
        <f t="shared" si="5"/>
        <v>0</v>
      </c>
      <c r="AI14" s="2"/>
      <c r="AJ14" s="2"/>
      <c r="AK14" s="2"/>
      <c r="AL14" s="2"/>
      <c r="AM14" s="2">
        <f t="shared" si="6"/>
        <v>0</v>
      </c>
    </row>
    <row r="15" spans="1:39" x14ac:dyDescent="0.25">
      <c r="A15" s="14">
        <v>12</v>
      </c>
      <c r="B15" s="8" t="s">
        <v>93</v>
      </c>
      <c r="C15" s="8">
        <f t="shared" si="2"/>
        <v>71.875</v>
      </c>
      <c r="D15" s="8">
        <v>4</v>
      </c>
      <c r="E15" s="8">
        <v>2</v>
      </c>
      <c r="F15" s="8">
        <v>1</v>
      </c>
      <c r="G15" s="8">
        <v>1</v>
      </c>
      <c r="H15" s="8">
        <f t="shared" si="7"/>
        <v>50</v>
      </c>
      <c r="I15" s="8">
        <v>4</v>
      </c>
      <c r="J15" s="8">
        <v>2</v>
      </c>
      <c r="K15" s="8">
        <v>1</v>
      </c>
      <c r="L15" s="8">
        <v>1</v>
      </c>
      <c r="M15" s="8">
        <f t="shared" si="0"/>
        <v>50</v>
      </c>
      <c r="N15" s="8">
        <v>4</v>
      </c>
      <c r="O15" s="8">
        <v>1</v>
      </c>
      <c r="P15" s="8">
        <v>1</v>
      </c>
      <c r="Q15" s="8">
        <v>1</v>
      </c>
      <c r="R15" s="8">
        <f t="shared" si="1"/>
        <v>43.75</v>
      </c>
      <c r="U15" s="3">
        <v>12</v>
      </c>
      <c r="V15" s="2" t="s">
        <v>30</v>
      </c>
      <c r="W15" s="2">
        <f t="shared" si="3"/>
        <v>0</v>
      </c>
      <c r="X15" s="13"/>
      <c r="Y15" s="2"/>
      <c r="Z15" s="2"/>
      <c r="AA15" s="2"/>
      <c r="AB15" s="2"/>
      <c r="AC15" s="2">
        <f t="shared" si="4"/>
        <v>0</v>
      </c>
      <c r="AD15" s="2"/>
      <c r="AE15" s="2"/>
      <c r="AF15" s="2"/>
      <c r="AG15" s="2"/>
      <c r="AH15" s="2">
        <f t="shared" si="5"/>
        <v>0</v>
      </c>
      <c r="AI15" s="2"/>
      <c r="AJ15" s="2"/>
      <c r="AK15" s="2"/>
      <c r="AL15" s="2"/>
      <c r="AM15" s="2">
        <f t="shared" si="6"/>
        <v>0</v>
      </c>
    </row>
    <row r="16" spans="1:39" x14ac:dyDescent="0.25">
      <c r="A16" s="15">
        <v>13</v>
      </c>
      <c r="B16" s="2" t="s">
        <v>94</v>
      </c>
      <c r="C16" s="2">
        <f t="shared" si="2"/>
        <v>0</v>
      </c>
      <c r="D16" s="2"/>
      <c r="E16" s="2"/>
      <c r="F16" s="2"/>
      <c r="G16" s="2"/>
      <c r="H16" s="2">
        <f t="shared" si="7"/>
        <v>0</v>
      </c>
      <c r="I16" s="2"/>
      <c r="J16" s="2"/>
      <c r="K16" s="2"/>
      <c r="L16" s="2"/>
      <c r="M16" s="2">
        <f t="shared" si="0"/>
        <v>0</v>
      </c>
      <c r="N16" s="2"/>
      <c r="O16" s="2"/>
      <c r="P16" s="2"/>
      <c r="Q16" s="2"/>
      <c r="R16" s="2">
        <f t="shared" si="1"/>
        <v>0</v>
      </c>
      <c r="U16" s="3">
        <v>13</v>
      </c>
      <c r="V16" s="2" t="s">
        <v>31</v>
      </c>
      <c r="W16" s="2">
        <f t="shared" si="3"/>
        <v>0</v>
      </c>
      <c r="X16" s="13"/>
      <c r="Y16" s="2"/>
      <c r="Z16" s="2"/>
      <c r="AA16" s="2"/>
      <c r="AB16" s="2"/>
      <c r="AC16" s="2">
        <f t="shared" si="4"/>
        <v>0</v>
      </c>
      <c r="AD16" s="2"/>
      <c r="AE16" s="2"/>
      <c r="AF16" s="2"/>
      <c r="AG16" s="2"/>
      <c r="AH16" s="2">
        <f t="shared" si="5"/>
        <v>0</v>
      </c>
      <c r="AI16" s="2"/>
      <c r="AJ16" s="2"/>
      <c r="AK16" s="2"/>
      <c r="AL16" s="2"/>
      <c r="AM16" s="2">
        <f t="shared" si="6"/>
        <v>0</v>
      </c>
    </row>
    <row r="17" spans="1:39" x14ac:dyDescent="0.25">
      <c r="A17" s="15">
        <v>14</v>
      </c>
      <c r="B17" s="2" t="s">
        <v>95</v>
      </c>
      <c r="C17" s="2">
        <f t="shared" si="2"/>
        <v>0</v>
      </c>
      <c r="D17" s="2"/>
      <c r="E17" s="2"/>
      <c r="F17" s="2"/>
      <c r="G17" s="2"/>
      <c r="H17" s="2">
        <f t="shared" si="7"/>
        <v>0</v>
      </c>
      <c r="I17" s="2"/>
      <c r="J17" s="2"/>
      <c r="K17" s="2"/>
      <c r="L17" s="2"/>
      <c r="M17" s="2">
        <f t="shared" si="0"/>
        <v>0</v>
      </c>
      <c r="N17" s="2"/>
      <c r="O17" s="2"/>
      <c r="P17" s="2"/>
      <c r="Q17" s="2"/>
      <c r="R17" s="2">
        <f t="shared" si="1"/>
        <v>0</v>
      </c>
      <c r="U17" s="3">
        <v>14</v>
      </c>
      <c r="V17" s="2" t="s">
        <v>32</v>
      </c>
      <c r="W17" s="2">
        <f t="shared" si="3"/>
        <v>0</v>
      </c>
      <c r="X17" s="13"/>
      <c r="Y17" s="2"/>
      <c r="Z17" s="2"/>
      <c r="AA17" s="2"/>
      <c r="AB17" s="2"/>
      <c r="AC17" s="2">
        <f t="shared" si="4"/>
        <v>0</v>
      </c>
      <c r="AD17" s="2"/>
      <c r="AE17" s="2"/>
      <c r="AF17" s="2"/>
      <c r="AG17" s="2"/>
      <c r="AH17" s="2">
        <f t="shared" si="5"/>
        <v>0</v>
      </c>
      <c r="AI17" s="2"/>
      <c r="AJ17" s="2"/>
      <c r="AK17" s="2"/>
      <c r="AL17" s="2"/>
      <c r="AM17" s="2">
        <f t="shared" si="6"/>
        <v>0</v>
      </c>
    </row>
    <row r="18" spans="1:39" x14ac:dyDescent="0.25">
      <c r="A18" s="14">
        <v>15</v>
      </c>
      <c r="B18" s="8" t="s">
        <v>76</v>
      </c>
      <c r="C18" s="8">
        <f t="shared" si="2"/>
        <v>62.5</v>
      </c>
      <c r="D18" s="8">
        <v>2</v>
      </c>
      <c r="E18" s="8">
        <v>2</v>
      </c>
      <c r="F18" s="8">
        <v>2</v>
      </c>
      <c r="G18" s="8">
        <v>1</v>
      </c>
      <c r="H18" s="8">
        <f t="shared" si="7"/>
        <v>43.75</v>
      </c>
      <c r="I18" s="8">
        <v>2</v>
      </c>
      <c r="J18" s="8">
        <v>2</v>
      </c>
      <c r="K18" s="8">
        <v>1</v>
      </c>
      <c r="L18" s="8">
        <v>1</v>
      </c>
      <c r="M18" s="8">
        <f t="shared" si="0"/>
        <v>37.5</v>
      </c>
      <c r="N18" s="8">
        <v>2</v>
      </c>
      <c r="O18" s="8">
        <v>2</v>
      </c>
      <c r="P18" s="8">
        <v>2</v>
      </c>
      <c r="Q18" s="8">
        <v>1</v>
      </c>
      <c r="R18" s="8">
        <f t="shared" si="1"/>
        <v>43.75</v>
      </c>
      <c r="U18" s="3">
        <v>15</v>
      </c>
      <c r="V18" s="2" t="s">
        <v>33</v>
      </c>
      <c r="W18" s="2">
        <f t="shared" si="3"/>
        <v>0</v>
      </c>
      <c r="X18" s="13"/>
      <c r="Y18" s="2"/>
      <c r="Z18" s="2"/>
      <c r="AA18" s="2"/>
      <c r="AB18" s="2"/>
      <c r="AC18" s="2">
        <f t="shared" si="4"/>
        <v>0</v>
      </c>
      <c r="AD18" s="2"/>
      <c r="AE18" s="2"/>
      <c r="AF18" s="2"/>
      <c r="AG18" s="2"/>
      <c r="AH18" s="2">
        <f t="shared" si="5"/>
        <v>0</v>
      </c>
      <c r="AI18" s="2"/>
      <c r="AJ18" s="2"/>
      <c r="AK18" s="2"/>
      <c r="AL18" s="2"/>
      <c r="AM18" s="2">
        <f t="shared" si="6"/>
        <v>0</v>
      </c>
    </row>
    <row r="19" spans="1:39" x14ac:dyDescent="0.25">
      <c r="A19" s="14">
        <v>16</v>
      </c>
      <c r="B19" s="8" t="s">
        <v>96</v>
      </c>
      <c r="C19" s="8">
        <f t="shared" si="2"/>
        <v>68.75</v>
      </c>
      <c r="D19" s="8">
        <v>2</v>
      </c>
      <c r="E19" s="8">
        <v>2</v>
      </c>
      <c r="F19" s="8">
        <v>2</v>
      </c>
      <c r="G19" s="8">
        <v>1</v>
      </c>
      <c r="H19" s="8">
        <f t="shared" si="7"/>
        <v>43.75</v>
      </c>
      <c r="I19" s="8">
        <v>4</v>
      </c>
      <c r="J19" s="8">
        <v>2</v>
      </c>
      <c r="K19" s="8">
        <v>1</v>
      </c>
      <c r="L19" s="8">
        <v>1</v>
      </c>
      <c r="M19" s="8">
        <f t="shared" si="0"/>
        <v>50</v>
      </c>
      <c r="N19" s="8">
        <v>2</v>
      </c>
      <c r="O19" s="8">
        <v>2</v>
      </c>
      <c r="P19" s="8">
        <v>2</v>
      </c>
      <c r="Q19" s="8">
        <v>1</v>
      </c>
      <c r="R19" s="8">
        <f t="shared" si="1"/>
        <v>43.75</v>
      </c>
      <c r="U19" s="3">
        <v>16</v>
      </c>
      <c r="V19" s="2" t="s">
        <v>34</v>
      </c>
      <c r="W19" s="2">
        <f t="shared" si="3"/>
        <v>0</v>
      </c>
      <c r="X19" s="13"/>
      <c r="Y19" s="2"/>
      <c r="Z19" s="2"/>
      <c r="AA19" s="2"/>
      <c r="AB19" s="2"/>
      <c r="AC19" s="2">
        <f t="shared" si="4"/>
        <v>0</v>
      </c>
      <c r="AD19" s="2"/>
      <c r="AE19" s="2"/>
      <c r="AF19" s="2"/>
      <c r="AG19" s="2"/>
      <c r="AH19" s="2">
        <f t="shared" si="5"/>
        <v>0</v>
      </c>
      <c r="AI19" s="2"/>
      <c r="AJ19" s="2"/>
      <c r="AK19" s="2"/>
      <c r="AL19" s="2"/>
      <c r="AM19" s="2">
        <f t="shared" si="6"/>
        <v>0</v>
      </c>
    </row>
    <row r="20" spans="1:39" x14ac:dyDescent="0.25">
      <c r="A20" s="14">
        <v>17</v>
      </c>
      <c r="B20" s="8" t="s">
        <v>97</v>
      </c>
      <c r="C20" s="8">
        <f t="shared" si="2"/>
        <v>46.875</v>
      </c>
      <c r="D20" s="8">
        <v>2</v>
      </c>
      <c r="E20" s="8">
        <v>1</v>
      </c>
      <c r="F20" s="8">
        <v>1</v>
      </c>
      <c r="G20" s="8">
        <v>1</v>
      </c>
      <c r="H20" s="8">
        <f t="shared" si="7"/>
        <v>31.25</v>
      </c>
      <c r="I20" s="8">
        <v>2</v>
      </c>
      <c r="J20" s="8">
        <v>1</v>
      </c>
      <c r="K20" s="8">
        <v>1</v>
      </c>
      <c r="L20" s="8">
        <v>1</v>
      </c>
      <c r="M20" s="8">
        <f t="shared" si="0"/>
        <v>31.25</v>
      </c>
      <c r="N20" s="8">
        <v>2</v>
      </c>
      <c r="O20" s="8">
        <v>1</v>
      </c>
      <c r="P20" s="8">
        <v>1</v>
      </c>
      <c r="Q20" s="8">
        <v>1</v>
      </c>
      <c r="R20" s="8">
        <f t="shared" si="1"/>
        <v>31.25</v>
      </c>
      <c r="U20" s="9">
        <v>17</v>
      </c>
      <c r="V20" s="8" t="s">
        <v>35</v>
      </c>
      <c r="W20" s="8">
        <f t="shared" si="3"/>
        <v>78.125</v>
      </c>
      <c r="X20" s="13">
        <v>7</v>
      </c>
      <c r="Y20" s="8">
        <v>4</v>
      </c>
      <c r="Z20" s="8">
        <v>2</v>
      </c>
      <c r="AA20" s="8">
        <v>2</v>
      </c>
      <c r="AB20" s="8">
        <v>1</v>
      </c>
      <c r="AC20" s="8">
        <f t="shared" si="4"/>
        <v>56.25</v>
      </c>
      <c r="AD20" s="8">
        <v>4</v>
      </c>
      <c r="AE20" s="8">
        <v>2</v>
      </c>
      <c r="AF20" s="8">
        <v>1</v>
      </c>
      <c r="AG20" s="8">
        <v>1</v>
      </c>
      <c r="AH20" s="8">
        <f t="shared" si="5"/>
        <v>50</v>
      </c>
      <c r="AI20" s="8">
        <v>4</v>
      </c>
      <c r="AJ20" s="8">
        <v>1</v>
      </c>
      <c r="AK20" s="8">
        <v>2</v>
      </c>
      <c r="AL20" s="8">
        <v>1</v>
      </c>
      <c r="AM20" s="8">
        <f t="shared" si="6"/>
        <v>50</v>
      </c>
    </row>
    <row r="21" spans="1:39" x14ac:dyDescent="0.25">
      <c r="A21" s="15">
        <v>18</v>
      </c>
      <c r="B21" s="2" t="s">
        <v>98</v>
      </c>
      <c r="C21" s="2">
        <f t="shared" si="2"/>
        <v>0</v>
      </c>
      <c r="D21" s="2">
        <v>0</v>
      </c>
      <c r="E21" s="2">
        <v>0</v>
      </c>
      <c r="F21" s="2">
        <v>0</v>
      </c>
      <c r="G21" s="2">
        <v>0</v>
      </c>
      <c r="H21" s="2">
        <f t="shared" si="7"/>
        <v>0</v>
      </c>
      <c r="I21" s="2">
        <v>0</v>
      </c>
      <c r="J21" s="2">
        <v>0</v>
      </c>
      <c r="K21" s="2">
        <v>0</v>
      </c>
      <c r="L21" s="2">
        <v>0</v>
      </c>
      <c r="M21" s="2">
        <f t="shared" si="0"/>
        <v>0</v>
      </c>
      <c r="N21" s="2">
        <v>0</v>
      </c>
      <c r="O21" s="2">
        <v>0</v>
      </c>
      <c r="P21" s="2">
        <v>0</v>
      </c>
      <c r="Q21" s="2">
        <v>0</v>
      </c>
      <c r="R21" s="2">
        <f t="shared" si="1"/>
        <v>0</v>
      </c>
      <c r="U21" s="9">
        <v>18</v>
      </c>
      <c r="V21" s="8" t="s">
        <v>36</v>
      </c>
      <c r="W21" s="8">
        <f t="shared" si="3"/>
        <v>71.875</v>
      </c>
      <c r="X21" s="13">
        <v>8</v>
      </c>
      <c r="Y21" s="8">
        <v>2</v>
      </c>
      <c r="Z21" s="8">
        <v>2</v>
      </c>
      <c r="AA21" s="8">
        <v>2</v>
      </c>
      <c r="AB21" s="8">
        <v>1</v>
      </c>
      <c r="AC21" s="8">
        <f t="shared" si="4"/>
        <v>43.75</v>
      </c>
      <c r="AD21" s="8">
        <v>4</v>
      </c>
      <c r="AE21" s="8">
        <v>2</v>
      </c>
      <c r="AF21" s="8">
        <v>1</v>
      </c>
      <c r="AG21" s="8">
        <v>1</v>
      </c>
      <c r="AH21" s="8">
        <f t="shared" si="5"/>
        <v>50</v>
      </c>
      <c r="AI21" s="8">
        <v>4</v>
      </c>
      <c r="AJ21" s="8">
        <v>1</v>
      </c>
      <c r="AK21" s="8">
        <v>2</v>
      </c>
      <c r="AL21" s="8">
        <v>1</v>
      </c>
      <c r="AM21" s="8">
        <f t="shared" si="6"/>
        <v>50</v>
      </c>
    </row>
    <row r="22" spans="1:39" x14ac:dyDescent="0.25">
      <c r="A22" s="15">
        <v>19</v>
      </c>
      <c r="B22" s="2" t="s">
        <v>99</v>
      </c>
      <c r="C22" s="2">
        <f t="shared" si="2"/>
        <v>0</v>
      </c>
      <c r="D22" s="2"/>
      <c r="E22" s="2"/>
      <c r="F22" s="2"/>
      <c r="G22" s="2"/>
      <c r="H22" s="2">
        <f t="shared" si="7"/>
        <v>0</v>
      </c>
      <c r="I22" s="2"/>
      <c r="J22" s="2"/>
      <c r="K22" s="2"/>
      <c r="L22" s="2"/>
      <c r="M22" s="2">
        <f t="shared" si="0"/>
        <v>0</v>
      </c>
      <c r="N22" s="2"/>
      <c r="O22" s="2"/>
      <c r="P22" s="2"/>
      <c r="Q22" s="2"/>
      <c r="R22" s="2">
        <f t="shared" si="1"/>
        <v>0</v>
      </c>
      <c r="U22" s="3">
        <v>19</v>
      </c>
      <c r="V22" s="2" t="s">
        <v>37</v>
      </c>
      <c r="W22" s="2">
        <f t="shared" si="3"/>
        <v>0</v>
      </c>
      <c r="X22" s="13"/>
      <c r="Y22" s="2">
        <v>0</v>
      </c>
      <c r="Z22" s="2">
        <v>0</v>
      </c>
      <c r="AA22" s="2">
        <v>0</v>
      </c>
      <c r="AB22" s="2">
        <v>0</v>
      </c>
      <c r="AC22" s="2">
        <f t="shared" si="4"/>
        <v>0</v>
      </c>
      <c r="AD22" s="2">
        <v>0</v>
      </c>
      <c r="AE22" s="2">
        <v>0</v>
      </c>
      <c r="AF22" s="2">
        <v>0</v>
      </c>
      <c r="AG22" s="2">
        <v>0</v>
      </c>
      <c r="AH22" s="2">
        <f t="shared" si="5"/>
        <v>0</v>
      </c>
      <c r="AI22" s="2">
        <v>0</v>
      </c>
      <c r="AJ22" s="2">
        <v>0</v>
      </c>
      <c r="AK22" s="2">
        <v>0</v>
      </c>
      <c r="AL22" s="2">
        <v>0</v>
      </c>
      <c r="AM22" s="2">
        <f t="shared" si="6"/>
        <v>0</v>
      </c>
    </row>
    <row r="23" spans="1:39" x14ac:dyDescent="0.25">
      <c r="A23" s="14">
        <v>20</v>
      </c>
      <c r="B23" s="8" t="s">
        <v>77</v>
      </c>
      <c r="C23" s="8">
        <f t="shared" si="2"/>
        <v>56.25</v>
      </c>
      <c r="D23" s="8">
        <v>2</v>
      </c>
      <c r="E23" s="8">
        <v>2</v>
      </c>
      <c r="F23" s="8">
        <v>1</v>
      </c>
      <c r="G23" s="8">
        <v>1</v>
      </c>
      <c r="H23" s="8">
        <f t="shared" si="7"/>
        <v>37.5</v>
      </c>
      <c r="I23" s="8">
        <v>2</v>
      </c>
      <c r="J23" s="8">
        <v>2</v>
      </c>
      <c r="K23" s="8">
        <v>1</v>
      </c>
      <c r="L23" s="8">
        <v>1</v>
      </c>
      <c r="M23" s="8">
        <f t="shared" si="0"/>
        <v>37.5</v>
      </c>
      <c r="N23" s="8">
        <v>2</v>
      </c>
      <c r="O23" s="8">
        <v>2</v>
      </c>
      <c r="P23" s="8">
        <v>1</v>
      </c>
      <c r="Q23" s="8">
        <v>1</v>
      </c>
      <c r="R23" s="8">
        <f t="shared" si="1"/>
        <v>37.5</v>
      </c>
      <c r="U23" s="9">
        <v>20</v>
      </c>
      <c r="V23" s="8" t="s">
        <v>38</v>
      </c>
      <c r="W23" s="8">
        <f t="shared" si="3"/>
        <v>56.25</v>
      </c>
      <c r="X23" s="13">
        <v>9</v>
      </c>
      <c r="Y23" s="8">
        <v>2</v>
      </c>
      <c r="Z23" s="8">
        <v>2</v>
      </c>
      <c r="AA23" s="8">
        <v>1</v>
      </c>
      <c r="AB23" s="8">
        <v>1</v>
      </c>
      <c r="AC23" s="8">
        <f t="shared" si="4"/>
        <v>37.5</v>
      </c>
      <c r="AD23" s="8">
        <v>2</v>
      </c>
      <c r="AE23" s="8">
        <v>2</v>
      </c>
      <c r="AF23" s="8">
        <v>1</v>
      </c>
      <c r="AG23" s="8">
        <v>1</v>
      </c>
      <c r="AH23" s="8">
        <f t="shared" si="5"/>
        <v>37.5</v>
      </c>
      <c r="AI23" s="8">
        <v>2</v>
      </c>
      <c r="AJ23" s="8">
        <v>1</v>
      </c>
      <c r="AK23" s="8">
        <v>2</v>
      </c>
      <c r="AL23" s="8">
        <v>1</v>
      </c>
      <c r="AM23" s="8">
        <f t="shared" si="6"/>
        <v>37.5</v>
      </c>
    </row>
    <row r="24" spans="1:39" x14ac:dyDescent="0.25">
      <c r="A24" s="15">
        <v>21</v>
      </c>
      <c r="B24" s="1" t="s">
        <v>100</v>
      </c>
      <c r="C24" s="2">
        <f t="shared" si="2"/>
        <v>0</v>
      </c>
      <c r="D24" s="2">
        <v>0</v>
      </c>
      <c r="E24" s="2">
        <v>0</v>
      </c>
      <c r="F24" s="2">
        <v>0</v>
      </c>
      <c r="G24" s="2">
        <v>0</v>
      </c>
      <c r="H24" s="2">
        <f t="shared" si="7"/>
        <v>0</v>
      </c>
      <c r="I24" s="2">
        <v>0</v>
      </c>
      <c r="J24" s="2">
        <v>0</v>
      </c>
      <c r="K24" s="2">
        <v>0</v>
      </c>
      <c r="L24" s="2">
        <v>0</v>
      </c>
      <c r="M24" s="2">
        <f t="shared" si="0"/>
        <v>0</v>
      </c>
      <c r="N24" s="2">
        <v>0</v>
      </c>
      <c r="O24" s="2">
        <v>0</v>
      </c>
      <c r="P24" s="2">
        <v>0</v>
      </c>
      <c r="Q24" s="2">
        <v>0</v>
      </c>
      <c r="R24" s="2">
        <f t="shared" si="1"/>
        <v>0</v>
      </c>
      <c r="U24" s="9">
        <v>21</v>
      </c>
      <c r="V24" s="8" t="s">
        <v>39</v>
      </c>
      <c r="W24" s="8">
        <f t="shared" si="3"/>
        <v>75</v>
      </c>
      <c r="X24" s="13">
        <v>10</v>
      </c>
      <c r="Y24" s="8">
        <v>4</v>
      </c>
      <c r="Z24" s="8">
        <v>2</v>
      </c>
      <c r="AA24" s="8">
        <v>1</v>
      </c>
      <c r="AB24" s="8">
        <v>1</v>
      </c>
      <c r="AC24" s="8">
        <f t="shared" si="4"/>
        <v>50</v>
      </c>
      <c r="AD24" s="8">
        <v>4</v>
      </c>
      <c r="AE24" s="8">
        <v>1</v>
      </c>
      <c r="AF24" s="8">
        <v>2</v>
      </c>
      <c r="AG24" s="8">
        <v>1</v>
      </c>
      <c r="AH24" s="8">
        <f t="shared" si="5"/>
        <v>50</v>
      </c>
      <c r="AI24" s="8">
        <v>4</v>
      </c>
      <c r="AJ24" s="8">
        <v>2</v>
      </c>
      <c r="AK24" s="8">
        <v>1</v>
      </c>
      <c r="AL24" s="8">
        <v>1</v>
      </c>
      <c r="AM24" s="8">
        <f t="shared" si="6"/>
        <v>50</v>
      </c>
    </row>
    <row r="25" spans="1:39" x14ac:dyDescent="0.25">
      <c r="A25" s="15">
        <v>22</v>
      </c>
      <c r="B25" s="2" t="s">
        <v>101</v>
      </c>
      <c r="C25" s="2">
        <f t="shared" si="2"/>
        <v>0</v>
      </c>
      <c r="D25" s="2"/>
      <c r="E25" s="2"/>
      <c r="F25" s="2"/>
      <c r="G25" s="2"/>
      <c r="H25" s="2">
        <f t="shared" si="7"/>
        <v>0</v>
      </c>
      <c r="I25" s="2"/>
      <c r="J25" s="2"/>
      <c r="K25" s="2"/>
      <c r="L25" s="2"/>
      <c r="M25" s="2">
        <f t="shared" si="0"/>
        <v>0</v>
      </c>
      <c r="N25" s="2"/>
      <c r="O25" s="2"/>
      <c r="P25" s="2"/>
      <c r="Q25" s="2"/>
      <c r="R25" s="2">
        <f t="shared" si="1"/>
        <v>0</v>
      </c>
      <c r="U25" s="9">
        <v>22</v>
      </c>
      <c r="V25" s="8" t="s">
        <v>40</v>
      </c>
      <c r="W25" s="8">
        <f t="shared" si="3"/>
        <v>71.875</v>
      </c>
      <c r="X25" s="13">
        <v>11</v>
      </c>
      <c r="Y25" s="8">
        <v>4</v>
      </c>
      <c r="Z25" s="8">
        <v>1</v>
      </c>
      <c r="AA25" s="8">
        <v>2</v>
      </c>
      <c r="AB25" s="8">
        <v>1</v>
      </c>
      <c r="AC25" s="8">
        <f t="shared" si="4"/>
        <v>50</v>
      </c>
      <c r="AD25" s="8">
        <v>4</v>
      </c>
      <c r="AE25" s="8">
        <v>2</v>
      </c>
      <c r="AF25" s="8">
        <v>1</v>
      </c>
      <c r="AG25" s="8">
        <v>1</v>
      </c>
      <c r="AH25" s="8">
        <f t="shared" si="5"/>
        <v>50</v>
      </c>
      <c r="AI25" s="8">
        <v>4</v>
      </c>
      <c r="AJ25" s="8">
        <v>1</v>
      </c>
      <c r="AK25" s="8">
        <v>1</v>
      </c>
      <c r="AL25" s="8">
        <v>1</v>
      </c>
      <c r="AM25" s="8">
        <f t="shared" si="6"/>
        <v>43.75</v>
      </c>
    </row>
    <row r="26" spans="1:39" x14ac:dyDescent="0.25">
      <c r="A26" s="14">
        <v>23</v>
      </c>
      <c r="B26" s="8" t="s">
        <v>78</v>
      </c>
      <c r="C26" s="8">
        <f t="shared" si="2"/>
        <v>59.375</v>
      </c>
      <c r="D26" s="8">
        <v>2</v>
      </c>
      <c r="E26" s="8">
        <v>2</v>
      </c>
      <c r="F26" s="8">
        <v>2</v>
      </c>
      <c r="G26" s="8">
        <v>1</v>
      </c>
      <c r="H26" s="8">
        <f t="shared" si="7"/>
        <v>43.75</v>
      </c>
      <c r="I26" s="8">
        <v>2</v>
      </c>
      <c r="J26" s="8">
        <v>2</v>
      </c>
      <c r="K26" s="8">
        <v>1</v>
      </c>
      <c r="L26" s="8">
        <v>1</v>
      </c>
      <c r="M26" s="8">
        <f t="shared" si="0"/>
        <v>37.5</v>
      </c>
      <c r="N26" s="8">
        <v>2</v>
      </c>
      <c r="O26" s="8">
        <v>2</v>
      </c>
      <c r="P26" s="8">
        <v>1</v>
      </c>
      <c r="Q26" s="8">
        <v>1</v>
      </c>
      <c r="R26" s="8">
        <f t="shared" si="1"/>
        <v>37.5</v>
      </c>
      <c r="U26" s="9">
        <v>23</v>
      </c>
      <c r="V26" s="8" t="s">
        <v>41</v>
      </c>
      <c r="W26" s="8">
        <f t="shared" si="3"/>
        <v>71.875</v>
      </c>
      <c r="X26" s="13">
        <v>12</v>
      </c>
      <c r="Y26" s="8">
        <v>4</v>
      </c>
      <c r="Z26" s="8">
        <v>2</v>
      </c>
      <c r="AA26" s="8">
        <v>1</v>
      </c>
      <c r="AB26" s="8">
        <v>1</v>
      </c>
      <c r="AC26" s="8">
        <f t="shared" si="4"/>
        <v>50</v>
      </c>
      <c r="AD26" s="8">
        <v>4</v>
      </c>
      <c r="AE26" s="8">
        <v>1</v>
      </c>
      <c r="AF26" s="8">
        <v>2</v>
      </c>
      <c r="AG26" s="8">
        <v>1</v>
      </c>
      <c r="AH26" s="8">
        <f t="shared" si="5"/>
        <v>50</v>
      </c>
      <c r="AI26" s="8">
        <v>4</v>
      </c>
      <c r="AJ26" s="8">
        <v>1</v>
      </c>
      <c r="AK26" s="8">
        <v>1</v>
      </c>
      <c r="AL26" s="8">
        <v>1</v>
      </c>
      <c r="AM26" s="8">
        <f t="shared" si="6"/>
        <v>43.75</v>
      </c>
    </row>
    <row r="27" spans="1:39" x14ac:dyDescent="0.25">
      <c r="A27" s="14">
        <v>24</v>
      </c>
      <c r="B27" s="8" t="s">
        <v>102</v>
      </c>
      <c r="C27" s="8">
        <f t="shared" si="2"/>
        <v>71.875</v>
      </c>
      <c r="D27" s="8">
        <v>4</v>
      </c>
      <c r="E27" s="8">
        <v>2</v>
      </c>
      <c r="F27" s="8">
        <v>1</v>
      </c>
      <c r="G27" s="8">
        <v>1</v>
      </c>
      <c r="H27" s="8">
        <f t="shared" si="7"/>
        <v>50</v>
      </c>
      <c r="I27" s="8">
        <v>4</v>
      </c>
      <c r="J27" s="8">
        <v>1</v>
      </c>
      <c r="K27" s="8">
        <v>1</v>
      </c>
      <c r="L27" s="8">
        <v>1</v>
      </c>
      <c r="M27" s="8">
        <f t="shared" si="0"/>
        <v>43.75</v>
      </c>
      <c r="N27" s="8">
        <v>4</v>
      </c>
      <c r="O27" s="8">
        <v>2</v>
      </c>
      <c r="P27" s="8">
        <v>1</v>
      </c>
      <c r="Q27" s="8">
        <v>1</v>
      </c>
      <c r="R27" s="8">
        <f t="shared" si="1"/>
        <v>50</v>
      </c>
      <c r="U27" s="9">
        <v>24</v>
      </c>
      <c r="V27" s="8" t="s">
        <v>42</v>
      </c>
      <c r="W27" s="8">
        <f t="shared" si="3"/>
        <v>75</v>
      </c>
      <c r="X27" s="13">
        <v>13</v>
      </c>
      <c r="Y27" s="8">
        <v>4</v>
      </c>
      <c r="Z27" s="8">
        <v>2</v>
      </c>
      <c r="AA27" s="8">
        <v>1</v>
      </c>
      <c r="AB27" s="8">
        <v>1</v>
      </c>
      <c r="AC27" s="8">
        <f t="shared" si="4"/>
        <v>50</v>
      </c>
      <c r="AD27" s="8">
        <v>4</v>
      </c>
      <c r="AE27" s="8">
        <v>2</v>
      </c>
      <c r="AF27" s="8">
        <v>1</v>
      </c>
      <c r="AG27" s="8">
        <v>1</v>
      </c>
      <c r="AH27" s="8">
        <f t="shared" si="5"/>
        <v>50</v>
      </c>
      <c r="AI27" s="8">
        <v>4</v>
      </c>
      <c r="AJ27" s="8">
        <v>2</v>
      </c>
      <c r="AK27" s="8">
        <v>1</v>
      </c>
      <c r="AL27" s="8">
        <v>1</v>
      </c>
      <c r="AM27" s="8">
        <f t="shared" si="6"/>
        <v>50</v>
      </c>
    </row>
    <row r="28" spans="1:39" x14ac:dyDescent="0.25">
      <c r="A28" s="15">
        <v>25</v>
      </c>
      <c r="B28" s="2" t="s">
        <v>103</v>
      </c>
      <c r="C28" s="2">
        <f t="shared" si="2"/>
        <v>0</v>
      </c>
      <c r="D28" s="2">
        <v>0</v>
      </c>
      <c r="E28" s="2">
        <v>0</v>
      </c>
      <c r="F28" s="2">
        <v>0</v>
      </c>
      <c r="G28" s="2">
        <v>0</v>
      </c>
      <c r="H28" s="2">
        <f t="shared" si="7"/>
        <v>0</v>
      </c>
      <c r="I28" s="2">
        <v>0</v>
      </c>
      <c r="J28" s="2">
        <v>0</v>
      </c>
      <c r="K28" s="2">
        <v>0</v>
      </c>
      <c r="L28" s="2">
        <v>0</v>
      </c>
      <c r="M28" s="2">
        <f t="shared" si="0"/>
        <v>0</v>
      </c>
      <c r="N28" s="2">
        <v>0</v>
      </c>
      <c r="O28" s="2">
        <v>0</v>
      </c>
      <c r="P28" s="2">
        <v>0</v>
      </c>
      <c r="Q28" s="2">
        <v>0</v>
      </c>
      <c r="R28" s="2">
        <f t="shared" si="1"/>
        <v>0</v>
      </c>
      <c r="U28" s="9">
        <v>25</v>
      </c>
      <c r="V28" s="8" t="s">
        <v>43</v>
      </c>
      <c r="W28" s="8">
        <f t="shared" si="3"/>
        <v>56.25</v>
      </c>
      <c r="X28" s="13">
        <v>14</v>
      </c>
      <c r="Y28" s="8">
        <v>2</v>
      </c>
      <c r="Z28" s="8">
        <v>2</v>
      </c>
      <c r="AA28" s="8">
        <v>1</v>
      </c>
      <c r="AB28" s="8">
        <v>1</v>
      </c>
      <c r="AC28" s="8">
        <f t="shared" si="4"/>
        <v>37.5</v>
      </c>
      <c r="AD28" s="8">
        <v>2</v>
      </c>
      <c r="AE28" s="8">
        <v>2</v>
      </c>
      <c r="AF28" s="8">
        <v>1</v>
      </c>
      <c r="AG28" s="8">
        <v>1</v>
      </c>
      <c r="AH28" s="8">
        <f t="shared" si="5"/>
        <v>37.5</v>
      </c>
      <c r="AI28" s="8">
        <v>2</v>
      </c>
      <c r="AJ28" s="8">
        <v>1</v>
      </c>
      <c r="AK28" s="8">
        <v>2</v>
      </c>
      <c r="AL28" s="8">
        <v>1</v>
      </c>
      <c r="AM28" s="8">
        <f t="shared" si="6"/>
        <v>37.5</v>
      </c>
    </row>
    <row r="29" spans="1:39" x14ac:dyDescent="0.25">
      <c r="A29" s="14">
        <v>26</v>
      </c>
      <c r="B29" s="8" t="s">
        <v>104</v>
      </c>
      <c r="C29" s="8">
        <f t="shared" si="2"/>
        <v>56.25</v>
      </c>
      <c r="D29" s="8">
        <v>2</v>
      </c>
      <c r="E29" s="8">
        <v>2</v>
      </c>
      <c r="F29" s="8">
        <v>1</v>
      </c>
      <c r="G29" s="8">
        <v>1</v>
      </c>
      <c r="H29" s="8">
        <f t="shared" si="7"/>
        <v>37.5</v>
      </c>
      <c r="I29" s="8">
        <v>2</v>
      </c>
      <c r="J29" s="8">
        <v>2</v>
      </c>
      <c r="K29" s="8">
        <v>1</v>
      </c>
      <c r="L29" s="8">
        <v>1</v>
      </c>
      <c r="M29" s="8">
        <f t="shared" si="0"/>
        <v>37.5</v>
      </c>
      <c r="N29" s="8">
        <v>2</v>
      </c>
      <c r="O29" s="8">
        <v>2</v>
      </c>
      <c r="P29" s="8">
        <v>1</v>
      </c>
      <c r="Q29" s="8">
        <v>1</v>
      </c>
      <c r="R29" s="8">
        <f t="shared" si="1"/>
        <v>37.5</v>
      </c>
      <c r="U29" s="9">
        <v>26</v>
      </c>
      <c r="V29" s="8" t="s">
        <v>44</v>
      </c>
      <c r="W29" s="8">
        <f t="shared" si="3"/>
        <v>71.875</v>
      </c>
      <c r="X29" s="13">
        <v>15</v>
      </c>
      <c r="Y29" s="8">
        <v>4</v>
      </c>
      <c r="Z29" s="8">
        <v>1</v>
      </c>
      <c r="AA29" s="8">
        <v>2</v>
      </c>
      <c r="AB29" s="8">
        <v>1</v>
      </c>
      <c r="AC29" s="8">
        <f t="shared" si="4"/>
        <v>50</v>
      </c>
      <c r="AD29" s="8">
        <v>4</v>
      </c>
      <c r="AE29" s="8">
        <v>2</v>
      </c>
      <c r="AF29" s="8">
        <v>1</v>
      </c>
      <c r="AG29" s="8">
        <v>1</v>
      </c>
      <c r="AH29" s="8">
        <f t="shared" si="5"/>
        <v>50</v>
      </c>
      <c r="AI29" s="8">
        <v>4</v>
      </c>
      <c r="AJ29" s="8">
        <v>1</v>
      </c>
      <c r="AK29" s="8">
        <v>1</v>
      </c>
      <c r="AL29" s="8">
        <v>1</v>
      </c>
      <c r="AM29" s="8">
        <f t="shared" si="6"/>
        <v>43.75</v>
      </c>
    </row>
    <row r="30" spans="1:39" x14ac:dyDescent="0.25">
      <c r="A30" s="15">
        <v>27</v>
      </c>
      <c r="B30" s="2" t="s">
        <v>105</v>
      </c>
      <c r="C30" s="2">
        <f t="shared" si="2"/>
        <v>0</v>
      </c>
      <c r="D30" s="2">
        <v>0</v>
      </c>
      <c r="E30" s="2">
        <v>0</v>
      </c>
      <c r="F30" s="2">
        <v>0</v>
      </c>
      <c r="G30" s="2">
        <v>0</v>
      </c>
      <c r="H30" s="2">
        <f t="shared" si="7"/>
        <v>0</v>
      </c>
      <c r="I30" s="2">
        <v>0</v>
      </c>
      <c r="J30" s="2">
        <v>0</v>
      </c>
      <c r="K30" s="2">
        <v>0</v>
      </c>
      <c r="L30" s="2">
        <v>0</v>
      </c>
      <c r="M30" s="2">
        <f t="shared" si="0"/>
        <v>0</v>
      </c>
      <c r="N30" s="2">
        <v>0</v>
      </c>
      <c r="O30" s="2">
        <v>0</v>
      </c>
      <c r="P30" s="2">
        <v>0</v>
      </c>
      <c r="Q30" s="2">
        <v>0</v>
      </c>
      <c r="R30" s="2">
        <f t="shared" si="1"/>
        <v>0</v>
      </c>
      <c r="U30" s="10">
        <v>27</v>
      </c>
      <c r="V30" s="1" t="s">
        <v>45</v>
      </c>
      <c r="W30" s="1">
        <f t="shared" si="3"/>
        <v>53.125</v>
      </c>
      <c r="X30" s="13"/>
      <c r="Y30" s="1">
        <v>2</v>
      </c>
      <c r="Z30" s="1">
        <v>2</v>
      </c>
      <c r="AA30" s="1">
        <v>1</v>
      </c>
      <c r="AB30" s="1">
        <v>1</v>
      </c>
      <c r="AC30" s="1">
        <f t="shared" si="4"/>
        <v>37.5</v>
      </c>
      <c r="AD30" s="1">
        <v>2</v>
      </c>
      <c r="AE30" s="1">
        <v>2</v>
      </c>
      <c r="AF30" s="1">
        <v>1</v>
      </c>
      <c r="AG30" s="1">
        <v>1</v>
      </c>
      <c r="AH30" s="1">
        <f t="shared" si="5"/>
        <v>37.5</v>
      </c>
      <c r="AI30" s="1">
        <v>2</v>
      </c>
      <c r="AJ30" s="1">
        <v>1</v>
      </c>
      <c r="AK30" s="1">
        <v>1</v>
      </c>
      <c r="AL30" s="1">
        <v>1</v>
      </c>
      <c r="AM30" s="1">
        <f t="shared" si="6"/>
        <v>31.25</v>
      </c>
    </row>
    <row r="31" spans="1:39" x14ac:dyDescent="0.25">
      <c r="A31" s="15">
        <v>28</v>
      </c>
      <c r="B31" s="2" t="s">
        <v>106</v>
      </c>
      <c r="C31" s="2">
        <f t="shared" si="2"/>
        <v>0</v>
      </c>
      <c r="D31" s="2">
        <v>0</v>
      </c>
      <c r="E31" s="2">
        <v>0</v>
      </c>
      <c r="F31" s="2">
        <v>0</v>
      </c>
      <c r="G31" s="2">
        <v>0</v>
      </c>
      <c r="H31" s="2">
        <f t="shared" si="7"/>
        <v>0</v>
      </c>
      <c r="I31" s="2">
        <v>0</v>
      </c>
      <c r="J31" s="2">
        <v>0</v>
      </c>
      <c r="K31" s="2">
        <v>0</v>
      </c>
      <c r="L31" s="2">
        <v>0</v>
      </c>
      <c r="M31" s="2">
        <f t="shared" si="0"/>
        <v>0</v>
      </c>
      <c r="N31" s="2">
        <v>0</v>
      </c>
      <c r="O31" s="2">
        <v>0</v>
      </c>
      <c r="P31" s="2">
        <v>0</v>
      </c>
      <c r="Q31" s="2">
        <v>0</v>
      </c>
      <c r="R31" s="2">
        <f t="shared" si="1"/>
        <v>0</v>
      </c>
      <c r="U31" s="10">
        <v>28</v>
      </c>
      <c r="V31" s="1" t="s">
        <v>46</v>
      </c>
      <c r="W31" s="1">
        <f t="shared" si="3"/>
        <v>65.625</v>
      </c>
      <c r="X31" s="13"/>
      <c r="Y31" s="1">
        <v>4</v>
      </c>
      <c r="Z31" s="1">
        <v>2</v>
      </c>
      <c r="AA31" s="1">
        <v>1</v>
      </c>
      <c r="AB31" s="1">
        <v>1</v>
      </c>
      <c r="AC31" s="1">
        <f t="shared" si="4"/>
        <v>50</v>
      </c>
      <c r="AD31" s="1">
        <v>4</v>
      </c>
      <c r="AE31" s="1">
        <v>2</v>
      </c>
      <c r="AF31" s="1">
        <v>1</v>
      </c>
      <c r="AG31" s="1">
        <v>1</v>
      </c>
      <c r="AH31" s="1">
        <f t="shared" si="5"/>
        <v>50</v>
      </c>
      <c r="AI31" s="1">
        <v>2</v>
      </c>
      <c r="AJ31" s="1">
        <v>1</v>
      </c>
      <c r="AK31" s="1">
        <v>1</v>
      </c>
      <c r="AL31" s="1">
        <v>1</v>
      </c>
      <c r="AM31" s="1">
        <f t="shared" si="6"/>
        <v>31.25</v>
      </c>
    </row>
    <row r="32" spans="1:39" x14ac:dyDescent="0.25">
      <c r="A32" s="15">
        <v>29</v>
      </c>
      <c r="B32" s="2" t="s">
        <v>107</v>
      </c>
      <c r="C32" s="2">
        <f t="shared" si="2"/>
        <v>0</v>
      </c>
      <c r="D32" s="2"/>
      <c r="E32" s="2"/>
      <c r="F32" s="2"/>
      <c r="G32" s="2"/>
      <c r="H32" s="2">
        <f t="shared" si="7"/>
        <v>0</v>
      </c>
      <c r="I32" s="2"/>
      <c r="J32" s="2"/>
      <c r="K32" s="2"/>
      <c r="L32" s="2"/>
      <c r="M32" s="2">
        <f t="shared" si="0"/>
        <v>0</v>
      </c>
      <c r="N32" s="2"/>
      <c r="O32" s="2"/>
      <c r="P32" s="2"/>
      <c r="Q32" s="2"/>
      <c r="R32" s="2">
        <f t="shared" si="1"/>
        <v>0</v>
      </c>
      <c r="U32" s="9">
        <v>29</v>
      </c>
      <c r="V32" s="8" t="s">
        <v>47</v>
      </c>
      <c r="W32" s="8">
        <f t="shared" si="3"/>
        <v>68.75</v>
      </c>
      <c r="X32" s="13">
        <v>16</v>
      </c>
      <c r="Y32" s="8">
        <v>4</v>
      </c>
      <c r="Z32" s="8">
        <v>1</v>
      </c>
      <c r="AA32" s="8">
        <v>1</v>
      </c>
      <c r="AB32" s="8">
        <v>1</v>
      </c>
      <c r="AC32" s="8">
        <f t="shared" si="4"/>
        <v>43.75</v>
      </c>
      <c r="AD32" s="8">
        <v>4</v>
      </c>
      <c r="AE32" s="8">
        <v>1</v>
      </c>
      <c r="AF32" s="8">
        <v>1</v>
      </c>
      <c r="AG32" s="8">
        <v>1</v>
      </c>
      <c r="AH32" s="8">
        <f t="shared" si="5"/>
        <v>43.75</v>
      </c>
      <c r="AI32" s="8">
        <v>4</v>
      </c>
      <c r="AJ32" s="8">
        <v>2</v>
      </c>
      <c r="AK32" s="8">
        <v>1</v>
      </c>
      <c r="AL32" s="8">
        <v>1</v>
      </c>
      <c r="AM32" s="8">
        <f t="shared" si="6"/>
        <v>50</v>
      </c>
    </row>
    <row r="33" spans="1:39" x14ac:dyDescent="0.25">
      <c r="A33" s="15">
        <v>30</v>
      </c>
      <c r="B33" s="2" t="s">
        <v>108</v>
      </c>
      <c r="C33" s="2">
        <f t="shared" si="2"/>
        <v>0</v>
      </c>
      <c r="D33" s="2"/>
      <c r="E33" s="2"/>
      <c r="F33" s="2"/>
      <c r="G33" s="2"/>
      <c r="H33" s="2">
        <f t="shared" si="7"/>
        <v>0</v>
      </c>
      <c r="I33" s="2"/>
      <c r="J33" s="2"/>
      <c r="K33" s="2"/>
      <c r="L33" s="2"/>
      <c r="M33" s="2">
        <f t="shared" si="0"/>
        <v>0</v>
      </c>
      <c r="N33" s="2"/>
      <c r="O33" s="2"/>
      <c r="P33" s="2"/>
      <c r="Q33" s="2"/>
      <c r="R33" s="2">
        <f t="shared" si="1"/>
        <v>0</v>
      </c>
      <c r="U33" s="9">
        <v>30</v>
      </c>
      <c r="V33" s="8" t="s">
        <v>48</v>
      </c>
      <c r="W33" s="8">
        <f t="shared" si="3"/>
        <v>75</v>
      </c>
      <c r="X33" s="13">
        <v>17</v>
      </c>
      <c r="Y33" s="8">
        <v>4</v>
      </c>
      <c r="Z33" s="8">
        <v>2</v>
      </c>
      <c r="AA33" s="8">
        <v>1</v>
      </c>
      <c r="AB33" s="8">
        <v>1</v>
      </c>
      <c r="AC33" s="8">
        <f t="shared" si="4"/>
        <v>50</v>
      </c>
      <c r="AD33" s="8">
        <v>4</v>
      </c>
      <c r="AE33" s="8">
        <v>2</v>
      </c>
      <c r="AF33" s="8">
        <v>1</v>
      </c>
      <c r="AG33" s="8">
        <v>1</v>
      </c>
      <c r="AH33" s="8">
        <f t="shared" si="5"/>
        <v>50</v>
      </c>
      <c r="AI33" s="8">
        <v>4</v>
      </c>
      <c r="AJ33" s="8">
        <v>2</v>
      </c>
      <c r="AK33" s="8">
        <v>1</v>
      </c>
      <c r="AL33" s="8">
        <v>1</v>
      </c>
      <c r="AM33" s="8">
        <f t="shared" si="6"/>
        <v>50</v>
      </c>
    </row>
    <row r="34" spans="1:39" x14ac:dyDescent="0.25">
      <c r="A34" s="14">
        <v>31</v>
      </c>
      <c r="B34" s="8" t="s">
        <v>109</v>
      </c>
      <c r="C34" s="8">
        <f t="shared" si="2"/>
        <v>75</v>
      </c>
      <c r="D34" s="8">
        <v>4</v>
      </c>
      <c r="E34" s="8">
        <v>2</v>
      </c>
      <c r="F34" s="8">
        <v>1</v>
      </c>
      <c r="G34" s="8">
        <v>1</v>
      </c>
      <c r="H34" s="8">
        <f t="shared" si="7"/>
        <v>50</v>
      </c>
      <c r="I34" s="8">
        <v>4</v>
      </c>
      <c r="J34" s="8">
        <v>2</v>
      </c>
      <c r="K34" s="8">
        <v>2</v>
      </c>
      <c r="L34" s="8">
        <v>1</v>
      </c>
      <c r="M34" s="8">
        <f t="shared" si="0"/>
        <v>56.25</v>
      </c>
      <c r="N34" s="8">
        <v>4</v>
      </c>
      <c r="O34" s="8">
        <v>1</v>
      </c>
      <c r="P34" s="8">
        <v>1</v>
      </c>
      <c r="Q34" s="8">
        <v>1</v>
      </c>
      <c r="R34" s="8">
        <f t="shared" si="1"/>
        <v>43.75</v>
      </c>
      <c r="U34" s="9">
        <v>31</v>
      </c>
      <c r="V34" s="8" t="s">
        <v>49</v>
      </c>
      <c r="W34" s="8">
        <f t="shared" si="3"/>
        <v>56.25</v>
      </c>
      <c r="X34" s="13">
        <v>18</v>
      </c>
      <c r="Y34" s="8">
        <v>2</v>
      </c>
      <c r="Z34" s="8">
        <v>2</v>
      </c>
      <c r="AA34" s="8">
        <v>1</v>
      </c>
      <c r="AB34" s="8">
        <v>1</v>
      </c>
      <c r="AC34" s="8">
        <f t="shared" si="4"/>
        <v>37.5</v>
      </c>
      <c r="AD34" s="8">
        <v>2</v>
      </c>
      <c r="AE34" s="8">
        <v>2</v>
      </c>
      <c r="AF34" s="8">
        <v>1</v>
      </c>
      <c r="AG34" s="8">
        <v>1</v>
      </c>
      <c r="AH34" s="8">
        <f t="shared" si="5"/>
        <v>37.5</v>
      </c>
      <c r="AI34" s="8">
        <v>2</v>
      </c>
      <c r="AJ34" s="8">
        <v>2</v>
      </c>
      <c r="AK34" s="8">
        <v>1</v>
      </c>
      <c r="AL34" s="8">
        <v>1</v>
      </c>
      <c r="AM34" s="8">
        <f t="shared" si="6"/>
        <v>37.5</v>
      </c>
    </row>
    <row r="35" spans="1:39" x14ac:dyDescent="0.25">
      <c r="A35" s="15">
        <v>32</v>
      </c>
      <c r="B35" s="2" t="s">
        <v>110</v>
      </c>
      <c r="C35" s="2">
        <f t="shared" si="2"/>
        <v>0</v>
      </c>
      <c r="D35" s="2"/>
      <c r="E35" s="2"/>
      <c r="F35" s="2"/>
      <c r="G35" s="2"/>
      <c r="H35" s="2">
        <f t="shared" si="7"/>
        <v>0</v>
      </c>
      <c r="I35" s="2"/>
      <c r="J35" s="2"/>
      <c r="K35" s="2"/>
      <c r="L35" s="2"/>
      <c r="M35" s="2">
        <f t="shared" si="0"/>
        <v>0</v>
      </c>
      <c r="N35" s="2"/>
      <c r="O35" s="2"/>
      <c r="P35" s="2"/>
      <c r="Q35" s="2"/>
      <c r="R35" s="2">
        <f t="shared" si="1"/>
        <v>0</v>
      </c>
      <c r="U35" s="9">
        <v>32</v>
      </c>
      <c r="V35" s="8" t="s">
        <v>50</v>
      </c>
      <c r="W35" s="8">
        <f t="shared" si="3"/>
        <v>59.375</v>
      </c>
      <c r="X35" s="13">
        <v>19</v>
      </c>
      <c r="Y35" s="8">
        <v>2</v>
      </c>
      <c r="Z35" s="8">
        <v>2</v>
      </c>
      <c r="AA35" s="8">
        <v>1</v>
      </c>
      <c r="AB35" s="8">
        <v>1</v>
      </c>
      <c r="AC35" s="8">
        <f t="shared" si="4"/>
        <v>37.5</v>
      </c>
      <c r="AD35" s="8">
        <v>2</v>
      </c>
      <c r="AE35" s="8">
        <v>1</v>
      </c>
      <c r="AF35" s="8">
        <v>2</v>
      </c>
      <c r="AG35" s="8">
        <v>1</v>
      </c>
      <c r="AH35" s="8">
        <f t="shared" si="5"/>
        <v>37.5</v>
      </c>
      <c r="AI35" s="8">
        <v>2</v>
      </c>
      <c r="AJ35" s="8">
        <v>2</v>
      </c>
      <c r="AK35" s="8">
        <v>2</v>
      </c>
      <c r="AL35" s="8">
        <v>1</v>
      </c>
      <c r="AM35" s="8">
        <f t="shared" si="6"/>
        <v>43.75</v>
      </c>
    </row>
    <row r="36" spans="1:39" x14ac:dyDescent="0.25">
      <c r="A36" s="15">
        <v>33</v>
      </c>
      <c r="B36" s="2" t="s">
        <v>111</v>
      </c>
      <c r="C36" s="2">
        <f t="shared" si="2"/>
        <v>0</v>
      </c>
      <c r="D36" s="2">
        <v>0</v>
      </c>
      <c r="E36" s="2">
        <v>0</v>
      </c>
      <c r="F36" s="2">
        <v>0</v>
      </c>
      <c r="G36" s="2">
        <v>0</v>
      </c>
      <c r="H36" s="2">
        <f t="shared" si="7"/>
        <v>0</v>
      </c>
      <c r="I36" s="2"/>
      <c r="J36" s="2"/>
      <c r="K36" s="2"/>
      <c r="L36" s="2"/>
      <c r="M36" s="2">
        <f t="shared" si="0"/>
        <v>0</v>
      </c>
      <c r="N36" s="2"/>
      <c r="O36" s="2"/>
      <c r="P36" s="2"/>
      <c r="Q36" s="2"/>
      <c r="R36" s="2">
        <f t="shared" si="1"/>
        <v>0</v>
      </c>
      <c r="U36" s="9">
        <v>33</v>
      </c>
      <c r="V36" s="8" t="s">
        <v>51</v>
      </c>
      <c r="W36" s="8">
        <f t="shared" si="3"/>
        <v>68.75</v>
      </c>
      <c r="X36" s="13">
        <v>20</v>
      </c>
      <c r="Y36" s="8">
        <v>4</v>
      </c>
      <c r="Z36" s="8">
        <v>1</v>
      </c>
      <c r="AA36" s="8">
        <v>2</v>
      </c>
      <c r="AB36" s="8">
        <v>1</v>
      </c>
      <c r="AC36" s="8">
        <f t="shared" si="4"/>
        <v>50</v>
      </c>
      <c r="AD36" s="8">
        <v>4</v>
      </c>
      <c r="AE36" s="8">
        <v>1</v>
      </c>
      <c r="AF36" s="8">
        <v>1</v>
      </c>
      <c r="AG36" s="8">
        <v>1</v>
      </c>
      <c r="AH36" s="8">
        <f t="shared" si="5"/>
        <v>43.75</v>
      </c>
      <c r="AI36" s="8">
        <v>4</v>
      </c>
      <c r="AJ36" s="8">
        <v>1</v>
      </c>
      <c r="AK36" s="8">
        <v>1</v>
      </c>
      <c r="AL36" s="8">
        <v>1</v>
      </c>
      <c r="AM36" s="8">
        <f t="shared" si="6"/>
        <v>43.75</v>
      </c>
    </row>
    <row r="37" spans="1:39" x14ac:dyDescent="0.25">
      <c r="A37" s="14">
        <v>34</v>
      </c>
      <c r="B37" s="8" t="s">
        <v>112</v>
      </c>
      <c r="C37" s="8">
        <f t="shared" si="2"/>
        <v>75</v>
      </c>
      <c r="D37" s="8">
        <v>4</v>
      </c>
      <c r="E37" s="8">
        <v>2</v>
      </c>
      <c r="F37" s="8">
        <v>1</v>
      </c>
      <c r="G37" s="8">
        <v>1</v>
      </c>
      <c r="H37" s="8">
        <f t="shared" si="7"/>
        <v>50</v>
      </c>
      <c r="I37" s="8">
        <v>4</v>
      </c>
      <c r="J37" s="8">
        <v>2</v>
      </c>
      <c r="K37" s="8">
        <v>2</v>
      </c>
      <c r="L37" s="8">
        <v>1</v>
      </c>
      <c r="M37" s="8">
        <f t="shared" si="0"/>
        <v>56.25</v>
      </c>
      <c r="N37" s="8">
        <v>4</v>
      </c>
      <c r="O37" s="8">
        <v>1</v>
      </c>
      <c r="P37" s="8">
        <v>1</v>
      </c>
      <c r="Q37" s="8">
        <v>1</v>
      </c>
      <c r="R37" s="8">
        <f t="shared" si="1"/>
        <v>43.75</v>
      </c>
      <c r="U37" s="3">
        <v>34</v>
      </c>
      <c r="V37" s="2" t="s">
        <v>52</v>
      </c>
      <c r="W37" s="2">
        <f t="shared" si="3"/>
        <v>0</v>
      </c>
      <c r="X37" s="13"/>
      <c r="Y37" s="2">
        <v>0</v>
      </c>
      <c r="Z37" s="2">
        <v>0</v>
      </c>
      <c r="AA37" s="2">
        <v>0</v>
      </c>
      <c r="AB37" s="2">
        <v>0</v>
      </c>
      <c r="AC37" s="2">
        <f t="shared" si="4"/>
        <v>0</v>
      </c>
      <c r="AD37" s="2">
        <v>0</v>
      </c>
      <c r="AE37" s="2">
        <v>0</v>
      </c>
      <c r="AF37" s="2">
        <v>0</v>
      </c>
      <c r="AG37" s="2">
        <v>0</v>
      </c>
      <c r="AH37" s="2">
        <v>0</v>
      </c>
      <c r="AI37" s="2">
        <v>0</v>
      </c>
      <c r="AJ37" s="2">
        <v>0</v>
      </c>
      <c r="AK37" s="2">
        <v>0</v>
      </c>
      <c r="AL37" s="2">
        <v>0</v>
      </c>
      <c r="AM37" s="2">
        <f t="shared" si="6"/>
        <v>0</v>
      </c>
    </row>
    <row r="38" spans="1:39" x14ac:dyDescent="0.25">
      <c r="A38" s="15">
        <v>35</v>
      </c>
      <c r="B38" s="2" t="s">
        <v>113</v>
      </c>
      <c r="C38" s="2">
        <f t="shared" si="2"/>
        <v>0</v>
      </c>
      <c r="D38" s="2">
        <v>0</v>
      </c>
      <c r="E38" s="2">
        <v>0</v>
      </c>
      <c r="F38" s="2">
        <v>0</v>
      </c>
      <c r="G38" s="2">
        <v>0</v>
      </c>
      <c r="H38" s="2">
        <f t="shared" si="7"/>
        <v>0</v>
      </c>
      <c r="I38" s="2">
        <v>0</v>
      </c>
      <c r="J38" s="2">
        <v>0</v>
      </c>
      <c r="K38" s="2">
        <v>0</v>
      </c>
      <c r="L38" s="2">
        <v>0</v>
      </c>
      <c r="M38" s="2">
        <f t="shared" si="0"/>
        <v>0</v>
      </c>
      <c r="N38" s="2">
        <v>0</v>
      </c>
      <c r="O38" s="2">
        <v>0</v>
      </c>
      <c r="P38" s="2">
        <v>0</v>
      </c>
      <c r="Q38" s="2">
        <v>0</v>
      </c>
      <c r="R38" s="2">
        <f t="shared" si="1"/>
        <v>0</v>
      </c>
      <c r="U38" s="3">
        <v>35</v>
      </c>
      <c r="V38" s="2" t="s">
        <v>53</v>
      </c>
      <c r="W38" s="2">
        <f t="shared" si="3"/>
        <v>0</v>
      </c>
      <c r="X38" s="13"/>
      <c r="Y38" s="2"/>
      <c r="Z38" s="2"/>
      <c r="AA38" s="2"/>
      <c r="AB38" s="2"/>
      <c r="AC38" s="2">
        <f t="shared" si="4"/>
        <v>0</v>
      </c>
      <c r="AD38" s="2"/>
      <c r="AE38" s="2"/>
      <c r="AF38" s="2"/>
      <c r="AG38" s="2"/>
      <c r="AH38" s="2">
        <f t="shared" si="5"/>
        <v>0</v>
      </c>
      <c r="AI38" s="2"/>
      <c r="AJ38" s="2"/>
      <c r="AK38" s="2"/>
      <c r="AL38" s="2"/>
      <c r="AM38" s="2">
        <f t="shared" si="6"/>
        <v>0</v>
      </c>
    </row>
    <row r="40" spans="1:39" ht="26.25" x14ac:dyDescent="0.4">
      <c r="A40" s="43" t="s">
        <v>147</v>
      </c>
      <c r="B40" s="43"/>
      <c r="C40" s="43"/>
      <c r="D40" s="43"/>
      <c r="E40" s="43"/>
      <c r="F40" s="43"/>
      <c r="G40" s="43"/>
      <c r="H40" s="43"/>
      <c r="I40" s="43"/>
      <c r="J40" s="43"/>
      <c r="K40" s="43"/>
      <c r="L40" s="43"/>
      <c r="M40" s="43"/>
      <c r="N40" s="43"/>
      <c r="O40" s="43"/>
      <c r="P40" s="43"/>
      <c r="Q40" s="43"/>
      <c r="R40" s="43"/>
    </row>
    <row r="41" spans="1:39" x14ac:dyDescent="0.25">
      <c r="A41" s="37" t="s">
        <v>7</v>
      </c>
      <c r="B41" s="37" t="s">
        <v>8</v>
      </c>
      <c r="C41" s="38" t="s">
        <v>9</v>
      </c>
      <c r="D41" s="42" t="s">
        <v>11</v>
      </c>
      <c r="E41" s="42"/>
      <c r="F41" s="42"/>
      <c r="G41" s="42"/>
      <c r="H41" s="42"/>
      <c r="I41" s="35" t="s">
        <v>12</v>
      </c>
      <c r="J41" s="35"/>
      <c r="K41" s="35"/>
      <c r="L41" s="35"/>
      <c r="M41" s="35"/>
      <c r="N41" s="36" t="s">
        <v>13</v>
      </c>
      <c r="O41" s="36"/>
      <c r="P41" s="36"/>
      <c r="Q41" s="36"/>
      <c r="R41" s="36"/>
    </row>
    <row r="42" spans="1:39" x14ac:dyDescent="0.25">
      <c r="A42" s="37"/>
      <c r="B42" s="37"/>
      <c r="C42" s="39"/>
      <c r="D42" s="15" t="s">
        <v>14</v>
      </c>
      <c r="E42" s="15" t="s">
        <v>15</v>
      </c>
      <c r="F42" s="15" t="s">
        <v>16</v>
      </c>
      <c r="G42" s="15" t="s">
        <v>17</v>
      </c>
      <c r="H42" s="15" t="s">
        <v>18</v>
      </c>
      <c r="I42" s="15" t="s">
        <v>14</v>
      </c>
      <c r="J42" s="15" t="s">
        <v>15</v>
      </c>
      <c r="K42" s="15" t="s">
        <v>16</v>
      </c>
      <c r="L42" s="15" t="s">
        <v>17</v>
      </c>
      <c r="M42" s="15" t="s">
        <v>18</v>
      </c>
      <c r="N42" s="15" t="s">
        <v>14</v>
      </c>
      <c r="O42" s="15" t="s">
        <v>15</v>
      </c>
      <c r="P42" s="15" t="s">
        <v>16</v>
      </c>
      <c r="Q42" s="15" t="s">
        <v>17</v>
      </c>
      <c r="R42" s="15" t="s">
        <v>18</v>
      </c>
    </row>
    <row r="43" spans="1:39" x14ac:dyDescent="0.25">
      <c r="A43" s="15">
        <v>1</v>
      </c>
      <c r="B43" s="2" t="s">
        <v>116</v>
      </c>
      <c r="C43" s="2">
        <f>SUM(H43+M43+R43)/2</f>
        <v>0</v>
      </c>
      <c r="D43" s="2">
        <v>0</v>
      </c>
      <c r="E43" s="2">
        <v>0</v>
      </c>
      <c r="F43" s="2">
        <v>0</v>
      </c>
      <c r="G43" s="2">
        <v>0</v>
      </c>
      <c r="H43" s="2">
        <f>SUM(D43:G43)/16*100</f>
        <v>0</v>
      </c>
      <c r="I43" s="2">
        <v>0</v>
      </c>
      <c r="J43" s="2">
        <v>0</v>
      </c>
      <c r="K43" s="2">
        <v>0</v>
      </c>
      <c r="L43" s="2">
        <v>0</v>
      </c>
      <c r="M43" s="2">
        <f>SUM(I43:L43)/16*100</f>
        <v>0</v>
      </c>
      <c r="N43" s="2">
        <v>0</v>
      </c>
      <c r="O43" s="2">
        <v>0</v>
      </c>
      <c r="P43" s="2">
        <v>0</v>
      </c>
      <c r="Q43" s="2">
        <v>0</v>
      </c>
      <c r="R43" s="2">
        <f>SUM(N43:Q43)/16*100</f>
        <v>0</v>
      </c>
    </row>
    <row r="44" spans="1:39" x14ac:dyDescent="0.25">
      <c r="A44" s="14">
        <v>2</v>
      </c>
      <c r="B44" s="8" t="s">
        <v>79</v>
      </c>
      <c r="C44" s="8">
        <f t="shared" ref="C44:C77" si="8">SUM(H44+M44+R44)/2</f>
        <v>62.5</v>
      </c>
      <c r="D44" s="8">
        <v>2</v>
      </c>
      <c r="E44" s="8">
        <v>2</v>
      </c>
      <c r="F44" s="8">
        <v>1</v>
      </c>
      <c r="G44" s="8">
        <v>2</v>
      </c>
      <c r="H44" s="8">
        <f t="shared" ref="H44:H77" si="9">SUM(D44:G44)/16*100</f>
        <v>43.75</v>
      </c>
      <c r="I44" s="8">
        <v>2</v>
      </c>
      <c r="J44" s="8">
        <v>2</v>
      </c>
      <c r="K44" s="8">
        <v>1</v>
      </c>
      <c r="L44" s="8">
        <v>2</v>
      </c>
      <c r="M44" s="8">
        <f t="shared" ref="M44:M77" si="10">SUM(I44:L44)/16*100</f>
        <v>43.75</v>
      </c>
      <c r="N44" s="8">
        <v>2</v>
      </c>
      <c r="O44" s="8">
        <v>2</v>
      </c>
      <c r="P44" s="8">
        <v>1</v>
      </c>
      <c r="Q44" s="8">
        <v>1</v>
      </c>
      <c r="R44" s="8">
        <f t="shared" ref="R44:R77" si="11">SUM(N44:Q44)/16*100</f>
        <v>37.5</v>
      </c>
    </row>
    <row r="45" spans="1:39" x14ac:dyDescent="0.25">
      <c r="A45" s="14">
        <v>3</v>
      </c>
      <c r="B45" s="8" t="s">
        <v>80</v>
      </c>
      <c r="C45" s="8">
        <f t="shared" si="8"/>
        <v>71.875</v>
      </c>
      <c r="D45" s="8">
        <v>4</v>
      </c>
      <c r="E45" s="8">
        <v>2</v>
      </c>
      <c r="F45" s="8">
        <v>1</v>
      </c>
      <c r="G45" s="8">
        <v>1</v>
      </c>
      <c r="H45" s="8">
        <f t="shared" si="9"/>
        <v>50</v>
      </c>
      <c r="I45" s="8">
        <v>4</v>
      </c>
      <c r="J45" s="8">
        <v>2</v>
      </c>
      <c r="K45" s="8">
        <v>1</v>
      </c>
      <c r="L45" s="8">
        <v>1</v>
      </c>
      <c r="M45" s="8">
        <f t="shared" si="10"/>
        <v>50</v>
      </c>
      <c r="N45" s="8">
        <v>2</v>
      </c>
      <c r="O45" s="8">
        <v>2</v>
      </c>
      <c r="P45" s="8">
        <v>1</v>
      </c>
      <c r="Q45" s="8">
        <v>2</v>
      </c>
      <c r="R45" s="8">
        <f t="shared" si="11"/>
        <v>43.75</v>
      </c>
    </row>
    <row r="46" spans="1:39" x14ac:dyDescent="0.25">
      <c r="A46" s="14">
        <v>4</v>
      </c>
      <c r="B46" s="8" t="s">
        <v>81</v>
      </c>
      <c r="C46" s="8">
        <f t="shared" si="8"/>
        <v>78.125</v>
      </c>
      <c r="D46" s="8">
        <v>4</v>
      </c>
      <c r="E46" s="8">
        <v>2</v>
      </c>
      <c r="F46" s="8">
        <v>1</v>
      </c>
      <c r="G46" s="8">
        <v>2</v>
      </c>
      <c r="H46" s="8">
        <f t="shared" si="9"/>
        <v>56.25</v>
      </c>
      <c r="I46" s="8">
        <v>4</v>
      </c>
      <c r="J46" s="8">
        <v>2</v>
      </c>
      <c r="K46" s="8">
        <v>1</v>
      </c>
      <c r="L46" s="8">
        <v>1</v>
      </c>
      <c r="M46" s="8">
        <f t="shared" si="10"/>
        <v>50</v>
      </c>
      <c r="N46" s="8">
        <v>4</v>
      </c>
      <c r="O46" s="8">
        <v>2</v>
      </c>
      <c r="P46" s="8">
        <v>1</v>
      </c>
      <c r="Q46" s="8">
        <v>1</v>
      </c>
      <c r="R46" s="8">
        <f t="shared" si="11"/>
        <v>50</v>
      </c>
    </row>
    <row r="47" spans="1:39" x14ac:dyDescent="0.25">
      <c r="A47" s="15">
        <v>5</v>
      </c>
      <c r="B47" s="2" t="s">
        <v>117</v>
      </c>
      <c r="C47" s="2">
        <f t="shared" si="8"/>
        <v>0</v>
      </c>
      <c r="D47" s="2">
        <v>0</v>
      </c>
      <c r="E47" s="2">
        <v>0</v>
      </c>
      <c r="F47" s="2">
        <v>0</v>
      </c>
      <c r="G47" s="2">
        <v>0</v>
      </c>
      <c r="H47" s="2">
        <f t="shared" si="9"/>
        <v>0</v>
      </c>
      <c r="I47" s="2">
        <v>0</v>
      </c>
      <c r="J47" s="2">
        <v>0</v>
      </c>
      <c r="K47" s="2">
        <v>0</v>
      </c>
      <c r="L47" s="2">
        <v>0</v>
      </c>
      <c r="M47" s="2">
        <f t="shared" si="10"/>
        <v>0</v>
      </c>
      <c r="N47" s="2">
        <v>0</v>
      </c>
      <c r="O47" s="2">
        <v>0</v>
      </c>
      <c r="P47" s="2">
        <v>0</v>
      </c>
      <c r="Q47" s="2">
        <v>0</v>
      </c>
      <c r="R47" s="2">
        <f t="shared" si="11"/>
        <v>0</v>
      </c>
    </row>
    <row r="48" spans="1:39" x14ac:dyDescent="0.25">
      <c r="A48" s="15">
        <v>6</v>
      </c>
      <c r="B48" s="2" t="s">
        <v>118</v>
      </c>
      <c r="C48" s="2">
        <f t="shared" si="8"/>
        <v>0</v>
      </c>
      <c r="D48" s="2">
        <v>0</v>
      </c>
      <c r="E48" s="2">
        <v>0</v>
      </c>
      <c r="F48" s="2">
        <v>0</v>
      </c>
      <c r="G48" s="2">
        <v>0</v>
      </c>
      <c r="H48" s="2">
        <f t="shared" si="9"/>
        <v>0</v>
      </c>
      <c r="I48" s="2">
        <v>0</v>
      </c>
      <c r="J48" s="2">
        <v>0</v>
      </c>
      <c r="K48" s="2">
        <v>0</v>
      </c>
      <c r="L48" s="2">
        <v>0</v>
      </c>
      <c r="M48" s="2">
        <f t="shared" si="10"/>
        <v>0</v>
      </c>
      <c r="N48" s="2">
        <v>0</v>
      </c>
      <c r="O48" s="2">
        <v>0</v>
      </c>
      <c r="P48" s="2">
        <v>0</v>
      </c>
      <c r="Q48" s="2">
        <v>0</v>
      </c>
      <c r="R48" s="2">
        <f t="shared" si="11"/>
        <v>0</v>
      </c>
    </row>
    <row r="49" spans="1:18" x14ac:dyDescent="0.25">
      <c r="A49" s="15">
        <v>7</v>
      </c>
      <c r="B49" s="2" t="s">
        <v>119</v>
      </c>
      <c r="C49" s="2">
        <f t="shared" si="8"/>
        <v>0</v>
      </c>
      <c r="D49" s="2">
        <v>0</v>
      </c>
      <c r="E49" s="2">
        <v>0</v>
      </c>
      <c r="F49" s="2">
        <v>0</v>
      </c>
      <c r="G49" s="2">
        <v>0</v>
      </c>
      <c r="H49" s="2">
        <f t="shared" si="9"/>
        <v>0</v>
      </c>
      <c r="I49" s="2">
        <v>0</v>
      </c>
      <c r="J49" s="2">
        <v>0</v>
      </c>
      <c r="K49" s="2">
        <v>0</v>
      </c>
      <c r="L49" s="2">
        <v>0</v>
      </c>
      <c r="M49" s="2">
        <f t="shared" si="10"/>
        <v>0</v>
      </c>
      <c r="N49" s="2">
        <v>0</v>
      </c>
      <c r="O49" s="2">
        <v>0</v>
      </c>
      <c r="P49" s="2">
        <v>0</v>
      </c>
      <c r="Q49" s="2">
        <v>0</v>
      </c>
      <c r="R49" s="2">
        <f t="shared" si="11"/>
        <v>0</v>
      </c>
    </row>
    <row r="50" spans="1:18" x14ac:dyDescent="0.25">
      <c r="A50" s="15">
        <v>8</v>
      </c>
      <c r="B50" s="2" t="s">
        <v>120</v>
      </c>
      <c r="C50" s="2">
        <f t="shared" si="8"/>
        <v>0</v>
      </c>
      <c r="D50" s="2">
        <v>0</v>
      </c>
      <c r="E50" s="2">
        <v>0</v>
      </c>
      <c r="F50" s="2">
        <v>0</v>
      </c>
      <c r="G50" s="2">
        <v>0</v>
      </c>
      <c r="H50" s="2">
        <f t="shared" si="9"/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  <c r="P50" s="2">
        <v>0</v>
      </c>
      <c r="Q50" s="2">
        <v>0</v>
      </c>
      <c r="R50" s="2">
        <f t="shared" si="11"/>
        <v>0</v>
      </c>
    </row>
    <row r="51" spans="1:18" x14ac:dyDescent="0.25">
      <c r="A51" s="15">
        <v>9</v>
      </c>
      <c r="B51" s="2" t="s">
        <v>121</v>
      </c>
      <c r="C51" s="2">
        <f t="shared" si="8"/>
        <v>0</v>
      </c>
      <c r="D51" s="2">
        <v>0</v>
      </c>
      <c r="E51" s="2">
        <v>0</v>
      </c>
      <c r="F51" s="2">
        <v>0</v>
      </c>
      <c r="G51" s="2">
        <v>0</v>
      </c>
      <c r="H51" s="2">
        <f t="shared" si="9"/>
        <v>0</v>
      </c>
      <c r="I51" s="2">
        <v>0</v>
      </c>
      <c r="J51" s="2">
        <v>0</v>
      </c>
      <c r="K51" s="2">
        <v>0</v>
      </c>
      <c r="L51" s="2">
        <v>0</v>
      </c>
      <c r="M51" s="2">
        <f t="shared" si="10"/>
        <v>0</v>
      </c>
      <c r="N51" s="2">
        <v>0</v>
      </c>
      <c r="O51" s="2">
        <v>0</v>
      </c>
      <c r="P51" s="2">
        <v>0</v>
      </c>
      <c r="Q51" s="2">
        <v>0</v>
      </c>
      <c r="R51" s="2">
        <f t="shared" si="11"/>
        <v>0</v>
      </c>
    </row>
    <row r="52" spans="1:18" x14ac:dyDescent="0.25">
      <c r="A52" s="14">
        <v>10</v>
      </c>
      <c r="B52" s="8" t="s">
        <v>82</v>
      </c>
      <c r="C52" s="8">
        <f t="shared" si="8"/>
        <v>81.25</v>
      </c>
      <c r="D52" s="8">
        <v>4</v>
      </c>
      <c r="E52" s="8">
        <v>2</v>
      </c>
      <c r="F52" s="8">
        <v>2</v>
      </c>
      <c r="G52" s="8">
        <v>1</v>
      </c>
      <c r="H52" s="8">
        <f t="shared" si="9"/>
        <v>56.25</v>
      </c>
      <c r="I52" s="8">
        <v>4</v>
      </c>
      <c r="J52" s="8">
        <v>2</v>
      </c>
      <c r="K52" s="8">
        <v>2</v>
      </c>
      <c r="L52" s="8">
        <v>1</v>
      </c>
      <c r="M52" s="8">
        <f t="shared" si="10"/>
        <v>56.25</v>
      </c>
      <c r="N52" s="8">
        <v>4</v>
      </c>
      <c r="O52" s="8">
        <v>1</v>
      </c>
      <c r="P52" s="8">
        <v>2</v>
      </c>
      <c r="Q52" s="8">
        <v>1</v>
      </c>
      <c r="R52" s="8">
        <f t="shared" si="11"/>
        <v>50</v>
      </c>
    </row>
    <row r="53" spans="1:18" x14ac:dyDescent="0.25">
      <c r="A53" s="15">
        <v>11</v>
      </c>
      <c r="B53" s="2" t="s">
        <v>122</v>
      </c>
      <c r="C53" s="2">
        <f t="shared" si="8"/>
        <v>0</v>
      </c>
      <c r="D53" s="2">
        <v>0</v>
      </c>
      <c r="E53" s="2">
        <v>0</v>
      </c>
      <c r="F53" s="2">
        <v>0</v>
      </c>
      <c r="G53" s="2">
        <v>0</v>
      </c>
      <c r="H53" s="2">
        <f t="shared" si="9"/>
        <v>0</v>
      </c>
      <c r="I53" s="2">
        <v>0</v>
      </c>
      <c r="J53" s="2">
        <v>0</v>
      </c>
      <c r="K53" s="2">
        <v>0</v>
      </c>
      <c r="L53" s="2">
        <v>0</v>
      </c>
      <c r="M53" s="2">
        <f t="shared" si="10"/>
        <v>0</v>
      </c>
      <c r="N53" s="2">
        <v>0</v>
      </c>
      <c r="O53" s="2">
        <v>0</v>
      </c>
      <c r="P53" s="2">
        <v>0</v>
      </c>
      <c r="Q53" s="2">
        <v>0</v>
      </c>
      <c r="R53" s="2">
        <f t="shared" si="11"/>
        <v>0</v>
      </c>
    </row>
    <row r="54" spans="1:18" x14ac:dyDescent="0.25">
      <c r="A54" s="15">
        <v>12</v>
      </c>
      <c r="B54" s="2" t="s">
        <v>123</v>
      </c>
      <c r="C54" s="2">
        <f t="shared" si="8"/>
        <v>0</v>
      </c>
      <c r="D54" s="2">
        <v>0</v>
      </c>
      <c r="E54" s="2">
        <v>0</v>
      </c>
      <c r="F54" s="2">
        <v>0</v>
      </c>
      <c r="G54" s="2">
        <v>0</v>
      </c>
      <c r="H54" s="2">
        <f t="shared" si="9"/>
        <v>0</v>
      </c>
      <c r="I54" s="2">
        <v>0</v>
      </c>
      <c r="J54" s="2">
        <v>0</v>
      </c>
      <c r="K54" s="2">
        <v>0</v>
      </c>
      <c r="L54" s="2">
        <v>0</v>
      </c>
      <c r="M54" s="2">
        <f t="shared" si="10"/>
        <v>0</v>
      </c>
      <c r="N54" s="2">
        <v>0</v>
      </c>
      <c r="O54" s="2">
        <v>0</v>
      </c>
      <c r="P54" s="2">
        <v>0</v>
      </c>
      <c r="Q54" s="2">
        <v>0</v>
      </c>
      <c r="R54" s="2">
        <f t="shared" si="11"/>
        <v>0</v>
      </c>
    </row>
    <row r="55" spans="1:18" x14ac:dyDescent="0.25">
      <c r="A55" s="14">
        <v>13</v>
      </c>
      <c r="B55" s="8" t="s">
        <v>124</v>
      </c>
      <c r="C55" s="8">
        <f t="shared" si="8"/>
        <v>71.875</v>
      </c>
      <c r="D55" s="8">
        <v>4</v>
      </c>
      <c r="E55" s="8">
        <v>2</v>
      </c>
      <c r="F55" s="8">
        <v>1</v>
      </c>
      <c r="G55" s="8">
        <v>1</v>
      </c>
      <c r="H55" s="8">
        <f t="shared" si="9"/>
        <v>50</v>
      </c>
      <c r="I55" s="8">
        <v>4</v>
      </c>
      <c r="J55" s="8">
        <v>2</v>
      </c>
      <c r="K55" s="8">
        <v>1</v>
      </c>
      <c r="L55" s="8">
        <v>1</v>
      </c>
      <c r="M55" s="8">
        <f t="shared" si="10"/>
        <v>50</v>
      </c>
      <c r="N55" s="8">
        <v>4</v>
      </c>
      <c r="O55" s="8">
        <v>1</v>
      </c>
      <c r="P55" s="8">
        <v>1</v>
      </c>
      <c r="Q55" s="8">
        <v>1</v>
      </c>
      <c r="R55" s="8">
        <f t="shared" si="11"/>
        <v>43.75</v>
      </c>
    </row>
    <row r="56" spans="1:18" x14ac:dyDescent="0.25">
      <c r="A56" s="14">
        <v>14</v>
      </c>
      <c r="B56" s="8" t="s">
        <v>83</v>
      </c>
      <c r="C56" s="8">
        <f t="shared" si="8"/>
        <v>78.125</v>
      </c>
      <c r="D56" s="8">
        <v>2</v>
      </c>
      <c r="E56" s="8">
        <v>2</v>
      </c>
      <c r="F56" s="8">
        <v>2</v>
      </c>
      <c r="G56" s="8">
        <v>1</v>
      </c>
      <c r="H56" s="8">
        <f t="shared" si="9"/>
        <v>43.75</v>
      </c>
      <c r="I56" s="8">
        <v>4</v>
      </c>
      <c r="J56" s="8">
        <v>2</v>
      </c>
      <c r="K56" s="8">
        <v>1</v>
      </c>
      <c r="L56" s="8">
        <v>2</v>
      </c>
      <c r="M56" s="8">
        <f t="shared" si="10"/>
        <v>56.25</v>
      </c>
      <c r="N56" s="8">
        <v>4</v>
      </c>
      <c r="O56" s="8">
        <v>2</v>
      </c>
      <c r="P56" s="8">
        <v>1</v>
      </c>
      <c r="Q56" s="8">
        <v>2</v>
      </c>
      <c r="R56" s="8">
        <f t="shared" si="11"/>
        <v>56.25</v>
      </c>
    </row>
    <row r="57" spans="1:18" x14ac:dyDescent="0.25">
      <c r="A57" s="15">
        <v>15</v>
      </c>
      <c r="B57" s="2" t="s">
        <v>125</v>
      </c>
      <c r="C57" s="2">
        <f t="shared" si="8"/>
        <v>0</v>
      </c>
      <c r="D57" s="2">
        <v>0</v>
      </c>
      <c r="E57" s="2">
        <v>0</v>
      </c>
      <c r="F57" s="2">
        <v>0</v>
      </c>
      <c r="G57" s="2">
        <v>0</v>
      </c>
      <c r="H57" s="2">
        <f t="shared" si="9"/>
        <v>0</v>
      </c>
      <c r="I57" s="2">
        <v>0</v>
      </c>
      <c r="J57" s="2">
        <v>0</v>
      </c>
      <c r="K57" s="2">
        <v>0</v>
      </c>
      <c r="L57" s="2">
        <v>0</v>
      </c>
      <c r="M57" s="2">
        <f t="shared" si="10"/>
        <v>0</v>
      </c>
      <c r="N57" s="2">
        <v>0</v>
      </c>
      <c r="O57" s="2">
        <v>0</v>
      </c>
      <c r="P57" s="2">
        <v>0</v>
      </c>
      <c r="Q57" s="2">
        <v>0</v>
      </c>
      <c r="R57" s="2">
        <f t="shared" si="11"/>
        <v>0</v>
      </c>
    </row>
    <row r="58" spans="1:18" x14ac:dyDescent="0.25">
      <c r="A58" s="14">
        <v>16</v>
      </c>
      <c r="B58" s="8" t="s">
        <v>126</v>
      </c>
      <c r="C58" s="8">
        <f t="shared" si="8"/>
        <v>71.875</v>
      </c>
      <c r="D58" s="8">
        <v>4</v>
      </c>
      <c r="E58" s="8">
        <v>2</v>
      </c>
      <c r="F58" s="8">
        <v>1</v>
      </c>
      <c r="G58" s="8">
        <v>1</v>
      </c>
      <c r="H58" s="8">
        <f t="shared" si="9"/>
        <v>50</v>
      </c>
      <c r="I58" s="8">
        <v>4</v>
      </c>
      <c r="J58" s="8">
        <v>1</v>
      </c>
      <c r="K58" s="8">
        <v>1</v>
      </c>
      <c r="L58" s="8">
        <v>1</v>
      </c>
      <c r="M58" s="8">
        <f t="shared" si="10"/>
        <v>43.75</v>
      </c>
      <c r="N58" s="8">
        <v>4</v>
      </c>
      <c r="O58" s="8">
        <v>2</v>
      </c>
      <c r="P58" s="8">
        <v>1</v>
      </c>
      <c r="Q58" s="8">
        <v>1</v>
      </c>
      <c r="R58" s="8">
        <f t="shared" si="11"/>
        <v>50</v>
      </c>
    </row>
    <row r="59" spans="1:18" x14ac:dyDescent="0.25">
      <c r="A59" s="14">
        <v>17</v>
      </c>
      <c r="B59" s="8" t="s">
        <v>127</v>
      </c>
      <c r="C59" s="8">
        <f t="shared" si="8"/>
        <v>65.625</v>
      </c>
      <c r="D59" s="8">
        <v>4</v>
      </c>
      <c r="E59" s="8">
        <v>2</v>
      </c>
      <c r="F59" s="8">
        <v>1</v>
      </c>
      <c r="G59" s="8">
        <v>1</v>
      </c>
      <c r="H59" s="8">
        <f t="shared" si="9"/>
        <v>50</v>
      </c>
      <c r="I59" s="8">
        <v>2</v>
      </c>
      <c r="J59" s="8">
        <v>2</v>
      </c>
      <c r="K59" s="8">
        <v>1</v>
      </c>
      <c r="L59" s="8">
        <v>1</v>
      </c>
      <c r="M59" s="8">
        <f t="shared" si="10"/>
        <v>37.5</v>
      </c>
      <c r="N59" s="8">
        <v>4</v>
      </c>
      <c r="O59" s="8">
        <v>1</v>
      </c>
      <c r="P59" s="8">
        <v>1</v>
      </c>
      <c r="Q59" s="8">
        <v>1</v>
      </c>
      <c r="R59" s="8">
        <f t="shared" si="11"/>
        <v>43.75</v>
      </c>
    </row>
    <row r="60" spans="1:18" x14ac:dyDescent="0.25">
      <c r="A60" s="14">
        <v>18</v>
      </c>
      <c r="B60" s="8" t="s">
        <v>128</v>
      </c>
      <c r="C60" s="8">
        <f t="shared" si="8"/>
        <v>62.5</v>
      </c>
      <c r="D60" s="8">
        <v>4</v>
      </c>
      <c r="E60" s="8">
        <v>2</v>
      </c>
      <c r="F60" s="8">
        <v>1</v>
      </c>
      <c r="G60" s="8">
        <v>1</v>
      </c>
      <c r="H60" s="8">
        <f t="shared" si="9"/>
        <v>50</v>
      </c>
      <c r="I60" s="8">
        <v>2</v>
      </c>
      <c r="J60" s="8">
        <v>1</v>
      </c>
      <c r="K60" s="8">
        <v>1</v>
      </c>
      <c r="L60" s="8">
        <v>1</v>
      </c>
      <c r="M60" s="8">
        <f t="shared" si="10"/>
        <v>31.25</v>
      </c>
      <c r="N60" s="8">
        <v>4</v>
      </c>
      <c r="O60" s="8">
        <v>1</v>
      </c>
      <c r="P60" s="8">
        <v>1</v>
      </c>
      <c r="Q60" s="8">
        <v>1</v>
      </c>
      <c r="R60" s="8">
        <f t="shared" si="11"/>
        <v>43.75</v>
      </c>
    </row>
    <row r="61" spans="1:18" x14ac:dyDescent="0.25">
      <c r="A61" s="15">
        <v>19</v>
      </c>
      <c r="B61" s="2" t="s">
        <v>129</v>
      </c>
      <c r="C61" s="2">
        <f t="shared" si="8"/>
        <v>0</v>
      </c>
      <c r="D61" s="2"/>
      <c r="E61" s="2"/>
      <c r="F61" s="2"/>
      <c r="G61" s="2"/>
      <c r="H61" s="2">
        <f t="shared" si="9"/>
        <v>0</v>
      </c>
      <c r="I61" s="2"/>
      <c r="J61" s="2"/>
      <c r="K61" s="2"/>
      <c r="L61" s="2"/>
      <c r="M61" s="2">
        <f t="shared" si="10"/>
        <v>0</v>
      </c>
      <c r="N61" s="2"/>
      <c r="O61" s="2"/>
      <c r="P61" s="2"/>
      <c r="Q61" s="2"/>
      <c r="R61" s="2">
        <f t="shared" si="11"/>
        <v>0</v>
      </c>
    </row>
    <row r="62" spans="1:18" x14ac:dyDescent="0.25">
      <c r="A62" s="14">
        <v>20</v>
      </c>
      <c r="B62" s="8" t="s">
        <v>130</v>
      </c>
      <c r="C62" s="8">
        <f t="shared" si="8"/>
        <v>93.75</v>
      </c>
      <c r="D62" s="8">
        <v>4</v>
      </c>
      <c r="E62" s="8">
        <v>2</v>
      </c>
      <c r="F62" s="8">
        <v>2</v>
      </c>
      <c r="G62" s="8">
        <v>2</v>
      </c>
      <c r="H62" s="8">
        <f t="shared" si="9"/>
        <v>62.5</v>
      </c>
      <c r="I62" s="8">
        <v>4</v>
      </c>
      <c r="J62" s="8">
        <v>2</v>
      </c>
      <c r="K62" s="8">
        <v>2</v>
      </c>
      <c r="L62" s="8">
        <v>2</v>
      </c>
      <c r="M62" s="8">
        <f t="shared" si="10"/>
        <v>62.5</v>
      </c>
      <c r="N62" s="8">
        <v>4</v>
      </c>
      <c r="O62" s="8">
        <v>2</v>
      </c>
      <c r="P62" s="8">
        <v>2</v>
      </c>
      <c r="Q62" s="8">
        <v>2</v>
      </c>
      <c r="R62" s="8">
        <f t="shared" si="11"/>
        <v>62.5</v>
      </c>
    </row>
    <row r="63" spans="1:18" x14ac:dyDescent="0.25">
      <c r="A63" s="14">
        <v>21</v>
      </c>
      <c r="B63" s="8" t="s">
        <v>131</v>
      </c>
      <c r="C63" s="8">
        <f t="shared" si="8"/>
        <v>78.125</v>
      </c>
      <c r="D63" s="8">
        <v>4</v>
      </c>
      <c r="E63" s="8">
        <v>2</v>
      </c>
      <c r="F63" s="8">
        <v>1</v>
      </c>
      <c r="G63" s="8">
        <v>1</v>
      </c>
      <c r="H63" s="8">
        <f t="shared" si="9"/>
        <v>50</v>
      </c>
      <c r="I63" s="8">
        <v>4</v>
      </c>
      <c r="J63" s="8">
        <v>2</v>
      </c>
      <c r="K63" s="8">
        <v>2</v>
      </c>
      <c r="L63" s="8">
        <v>1</v>
      </c>
      <c r="M63" s="8">
        <f t="shared" si="10"/>
        <v>56.25</v>
      </c>
      <c r="N63" s="8">
        <v>4</v>
      </c>
      <c r="O63" s="8">
        <v>2</v>
      </c>
      <c r="P63" s="8">
        <v>1</v>
      </c>
      <c r="Q63" s="8">
        <v>1</v>
      </c>
      <c r="R63" s="8">
        <f t="shared" si="11"/>
        <v>50</v>
      </c>
    </row>
    <row r="64" spans="1:18" x14ac:dyDescent="0.25">
      <c r="A64" s="14">
        <v>22</v>
      </c>
      <c r="B64" s="8" t="s">
        <v>132</v>
      </c>
      <c r="C64" s="8">
        <f t="shared" si="8"/>
        <v>65.625</v>
      </c>
      <c r="D64" s="8">
        <v>4</v>
      </c>
      <c r="E64" s="8">
        <v>2</v>
      </c>
      <c r="F64" s="8">
        <v>1</v>
      </c>
      <c r="G64" s="8">
        <v>1</v>
      </c>
      <c r="H64" s="8">
        <f t="shared" si="9"/>
        <v>50</v>
      </c>
      <c r="I64" s="8">
        <v>4</v>
      </c>
      <c r="J64" s="8">
        <v>2</v>
      </c>
      <c r="K64" s="8">
        <v>1</v>
      </c>
      <c r="L64" s="8">
        <v>1</v>
      </c>
      <c r="M64" s="8">
        <f t="shared" si="10"/>
        <v>50</v>
      </c>
      <c r="N64" s="8">
        <v>2</v>
      </c>
      <c r="O64" s="8">
        <v>1</v>
      </c>
      <c r="P64" s="8">
        <v>1</v>
      </c>
      <c r="Q64" s="8">
        <v>1</v>
      </c>
      <c r="R64" s="8">
        <f t="shared" si="11"/>
        <v>31.25</v>
      </c>
    </row>
    <row r="65" spans="1:18" x14ac:dyDescent="0.25">
      <c r="A65" s="14">
        <v>23</v>
      </c>
      <c r="B65" s="8" t="s">
        <v>133</v>
      </c>
      <c r="C65" s="8">
        <f t="shared" si="8"/>
        <v>71.875</v>
      </c>
      <c r="D65" s="8">
        <v>4</v>
      </c>
      <c r="E65" s="8">
        <v>2</v>
      </c>
      <c r="F65" s="8">
        <v>2</v>
      </c>
      <c r="G65" s="8">
        <v>1</v>
      </c>
      <c r="H65" s="8">
        <f t="shared" si="9"/>
        <v>56.25</v>
      </c>
      <c r="I65" s="8">
        <v>4</v>
      </c>
      <c r="J65" s="8">
        <v>2</v>
      </c>
      <c r="K65" s="8">
        <v>1</v>
      </c>
      <c r="L65" s="8">
        <v>1</v>
      </c>
      <c r="M65" s="8">
        <f t="shared" si="10"/>
        <v>50</v>
      </c>
      <c r="N65" s="8">
        <v>2</v>
      </c>
      <c r="O65" s="8">
        <v>2</v>
      </c>
      <c r="P65" s="8">
        <v>1</v>
      </c>
      <c r="Q65" s="8">
        <v>1</v>
      </c>
      <c r="R65" s="8">
        <f t="shared" si="11"/>
        <v>37.5</v>
      </c>
    </row>
    <row r="66" spans="1:18" x14ac:dyDescent="0.25">
      <c r="A66" s="15">
        <v>24</v>
      </c>
      <c r="B66" s="2" t="s">
        <v>134</v>
      </c>
      <c r="C66" s="2">
        <f t="shared" si="8"/>
        <v>0</v>
      </c>
      <c r="D66" s="2"/>
      <c r="E66" s="2"/>
      <c r="F66" s="2"/>
      <c r="G66" s="2"/>
      <c r="H66" s="2">
        <f t="shared" si="9"/>
        <v>0</v>
      </c>
      <c r="I66" s="2"/>
      <c r="J66" s="2"/>
      <c r="K66" s="2"/>
      <c r="L66" s="2"/>
      <c r="M66" s="2">
        <f t="shared" si="10"/>
        <v>0</v>
      </c>
      <c r="N66" s="2"/>
      <c r="O66" s="2"/>
      <c r="P66" s="2"/>
      <c r="Q66" s="2"/>
      <c r="R66" s="2">
        <f t="shared" si="11"/>
        <v>0</v>
      </c>
    </row>
    <row r="67" spans="1:18" x14ac:dyDescent="0.25">
      <c r="A67" s="14">
        <v>25</v>
      </c>
      <c r="B67" s="8" t="s">
        <v>135</v>
      </c>
      <c r="C67" s="8">
        <f t="shared" si="8"/>
        <v>84.375</v>
      </c>
      <c r="D67" s="8">
        <v>4</v>
      </c>
      <c r="E67" s="8">
        <v>2</v>
      </c>
      <c r="F67" s="8">
        <v>2</v>
      </c>
      <c r="G67" s="8">
        <v>1</v>
      </c>
      <c r="H67" s="8">
        <f t="shared" si="9"/>
        <v>56.25</v>
      </c>
      <c r="I67" s="8">
        <v>4</v>
      </c>
      <c r="J67" s="8">
        <v>2</v>
      </c>
      <c r="K67" s="8">
        <v>2</v>
      </c>
      <c r="L67" s="8">
        <v>1</v>
      </c>
      <c r="M67" s="8">
        <f t="shared" si="10"/>
        <v>56.25</v>
      </c>
      <c r="N67" s="8">
        <v>4</v>
      </c>
      <c r="O67" s="8">
        <v>2</v>
      </c>
      <c r="P67" s="8">
        <v>2</v>
      </c>
      <c r="Q67" s="8">
        <v>1</v>
      </c>
      <c r="R67" s="8">
        <f t="shared" si="11"/>
        <v>56.25</v>
      </c>
    </row>
    <row r="68" spans="1:18" x14ac:dyDescent="0.25">
      <c r="A68" s="14">
        <v>26</v>
      </c>
      <c r="B68" s="8" t="s">
        <v>136</v>
      </c>
      <c r="C68" s="8">
        <f t="shared" si="8"/>
        <v>59.375</v>
      </c>
      <c r="D68" s="8">
        <v>2</v>
      </c>
      <c r="E68" s="8">
        <v>2</v>
      </c>
      <c r="F68" s="8">
        <v>1</v>
      </c>
      <c r="G68" s="8">
        <v>1</v>
      </c>
      <c r="H68" s="8">
        <f t="shared" si="9"/>
        <v>37.5</v>
      </c>
      <c r="I68" s="8">
        <v>2</v>
      </c>
      <c r="J68" s="8">
        <v>1</v>
      </c>
      <c r="K68" s="8">
        <v>2</v>
      </c>
      <c r="L68" s="8">
        <v>1</v>
      </c>
      <c r="M68" s="8">
        <f t="shared" si="10"/>
        <v>37.5</v>
      </c>
      <c r="N68" s="8">
        <v>2</v>
      </c>
      <c r="O68" s="8">
        <v>2</v>
      </c>
      <c r="P68" s="8">
        <v>2</v>
      </c>
      <c r="Q68" s="8">
        <v>1</v>
      </c>
      <c r="R68" s="8">
        <f t="shared" si="11"/>
        <v>43.75</v>
      </c>
    </row>
    <row r="69" spans="1:18" x14ac:dyDescent="0.25">
      <c r="A69" s="14">
        <v>27</v>
      </c>
      <c r="B69" s="8" t="s">
        <v>137</v>
      </c>
      <c r="C69" s="8">
        <f t="shared" si="8"/>
        <v>65.625</v>
      </c>
      <c r="D69" s="8">
        <v>2</v>
      </c>
      <c r="E69" s="8">
        <v>1</v>
      </c>
      <c r="F69" s="8">
        <v>2</v>
      </c>
      <c r="G69" s="8">
        <v>2</v>
      </c>
      <c r="H69" s="8">
        <f t="shared" si="9"/>
        <v>43.75</v>
      </c>
      <c r="I69" s="8">
        <v>4</v>
      </c>
      <c r="J69" s="8">
        <v>2</v>
      </c>
      <c r="K69" s="8">
        <v>1</v>
      </c>
      <c r="L69" s="8">
        <v>1</v>
      </c>
      <c r="M69" s="8">
        <f t="shared" si="10"/>
        <v>50</v>
      </c>
      <c r="N69" s="8">
        <v>2</v>
      </c>
      <c r="O69" s="8">
        <v>2</v>
      </c>
      <c r="P69" s="8">
        <v>1</v>
      </c>
      <c r="Q69" s="8">
        <v>1</v>
      </c>
      <c r="R69" s="8">
        <f t="shared" si="11"/>
        <v>37.5</v>
      </c>
    </row>
    <row r="70" spans="1:18" x14ac:dyDescent="0.25">
      <c r="A70" s="15">
        <v>28</v>
      </c>
      <c r="B70" s="2" t="s">
        <v>138</v>
      </c>
      <c r="C70" s="2">
        <f t="shared" si="8"/>
        <v>0</v>
      </c>
      <c r="D70" s="2"/>
      <c r="E70" s="2"/>
      <c r="F70" s="2"/>
      <c r="G70" s="2"/>
      <c r="H70" s="2">
        <f t="shared" si="9"/>
        <v>0</v>
      </c>
      <c r="I70" s="2"/>
      <c r="J70" s="2"/>
      <c r="K70" s="2"/>
      <c r="L70" s="2"/>
      <c r="M70" s="2">
        <f t="shared" si="10"/>
        <v>0</v>
      </c>
      <c r="N70" s="2"/>
      <c r="O70" s="2"/>
      <c r="P70" s="2"/>
      <c r="Q70" s="2"/>
      <c r="R70" s="2">
        <f t="shared" si="11"/>
        <v>0</v>
      </c>
    </row>
    <row r="71" spans="1:18" x14ac:dyDescent="0.25">
      <c r="A71" s="14">
        <v>29</v>
      </c>
      <c r="B71" s="8" t="s">
        <v>139</v>
      </c>
      <c r="C71" s="8">
        <f t="shared" si="8"/>
        <v>75</v>
      </c>
      <c r="D71" s="8">
        <v>4</v>
      </c>
      <c r="E71" s="8">
        <v>2</v>
      </c>
      <c r="F71" s="8">
        <v>2</v>
      </c>
      <c r="G71" s="8">
        <v>1</v>
      </c>
      <c r="H71" s="8">
        <f t="shared" si="9"/>
        <v>56.25</v>
      </c>
      <c r="I71" s="8">
        <v>4</v>
      </c>
      <c r="J71" s="8">
        <v>2</v>
      </c>
      <c r="K71" s="8">
        <v>1</v>
      </c>
      <c r="L71" s="8">
        <v>1</v>
      </c>
      <c r="M71" s="8">
        <f t="shared" si="10"/>
        <v>50</v>
      </c>
      <c r="N71" s="8">
        <v>2</v>
      </c>
      <c r="O71" s="8">
        <v>2</v>
      </c>
      <c r="P71" s="8">
        <v>2</v>
      </c>
      <c r="Q71" s="8">
        <v>1</v>
      </c>
      <c r="R71" s="8">
        <f t="shared" si="11"/>
        <v>43.75</v>
      </c>
    </row>
    <row r="72" spans="1:18" x14ac:dyDescent="0.25">
      <c r="A72" s="15">
        <v>30</v>
      </c>
      <c r="B72" s="2" t="s">
        <v>140</v>
      </c>
      <c r="C72" s="2">
        <f t="shared" si="8"/>
        <v>0</v>
      </c>
      <c r="D72" s="2">
        <v>0</v>
      </c>
      <c r="E72" s="2">
        <v>0</v>
      </c>
      <c r="F72" s="2">
        <v>0</v>
      </c>
      <c r="G72" s="2">
        <v>0</v>
      </c>
      <c r="H72" s="2">
        <f t="shared" si="9"/>
        <v>0</v>
      </c>
      <c r="I72" s="2">
        <v>0</v>
      </c>
      <c r="J72" s="2">
        <v>0</v>
      </c>
      <c r="K72" s="2">
        <v>0</v>
      </c>
      <c r="L72" s="2">
        <v>0</v>
      </c>
      <c r="M72" s="2">
        <f t="shared" si="10"/>
        <v>0</v>
      </c>
      <c r="N72" s="2">
        <v>0</v>
      </c>
      <c r="O72" s="2">
        <v>0</v>
      </c>
      <c r="P72" s="2">
        <v>0</v>
      </c>
      <c r="Q72" s="2">
        <v>0</v>
      </c>
      <c r="R72" s="2">
        <f t="shared" si="11"/>
        <v>0</v>
      </c>
    </row>
    <row r="73" spans="1:18" x14ac:dyDescent="0.25">
      <c r="A73" s="15">
        <v>31</v>
      </c>
      <c r="B73" s="2" t="s">
        <v>141</v>
      </c>
      <c r="C73" s="2">
        <f t="shared" si="8"/>
        <v>0</v>
      </c>
      <c r="D73" s="2"/>
      <c r="E73" s="2"/>
      <c r="F73" s="2"/>
      <c r="G73" s="2"/>
      <c r="H73" s="2">
        <f t="shared" si="9"/>
        <v>0</v>
      </c>
      <c r="I73" s="2"/>
      <c r="J73" s="2"/>
      <c r="K73" s="2"/>
      <c r="L73" s="2"/>
      <c r="M73" s="2">
        <f t="shared" si="10"/>
        <v>0</v>
      </c>
      <c r="N73" s="2"/>
      <c r="O73" s="2"/>
      <c r="P73" s="2"/>
      <c r="Q73" s="2"/>
      <c r="R73" s="2">
        <f t="shared" si="11"/>
        <v>0</v>
      </c>
    </row>
    <row r="74" spans="1:18" x14ac:dyDescent="0.25">
      <c r="A74" s="14">
        <v>32</v>
      </c>
      <c r="B74" s="8" t="s">
        <v>142</v>
      </c>
      <c r="C74" s="8">
        <f t="shared" si="8"/>
        <v>78.125</v>
      </c>
      <c r="D74" s="8">
        <v>4</v>
      </c>
      <c r="E74" s="8">
        <v>2</v>
      </c>
      <c r="F74" s="8">
        <v>2</v>
      </c>
      <c r="G74" s="8">
        <v>1</v>
      </c>
      <c r="H74" s="8">
        <f t="shared" si="9"/>
        <v>56.25</v>
      </c>
      <c r="I74" s="8">
        <v>4</v>
      </c>
      <c r="J74" s="8">
        <v>2</v>
      </c>
      <c r="K74" s="8">
        <v>2</v>
      </c>
      <c r="L74" s="8">
        <v>1</v>
      </c>
      <c r="M74" s="8">
        <f t="shared" si="10"/>
        <v>56.25</v>
      </c>
      <c r="N74" s="8">
        <v>4</v>
      </c>
      <c r="O74" s="8">
        <v>1</v>
      </c>
      <c r="P74" s="8">
        <v>1</v>
      </c>
      <c r="Q74" s="8">
        <v>1</v>
      </c>
      <c r="R74" s="8">
        <f t="shared" si="11"/>
        <v>43.75</v>
      </c>
    </row>
    <row r="75" spans="1:18" x14ac:dyDescent="0.25">
      <c r="A75" s="14">
        <v>33</v>
      </c>
      <c r="B75" s="8" t="s">
        <v>143</v>
      </c>
      <c r="C75" s="8">
        <f t="shared" si="8"/>
        <v>53.125</v>
      </c>
      <c r="D75" s="8">
        <v>2</v>
      </c>
      <c r="E75" s="8">
        <v>2</v>
      </c>
      <c r="F75" s="8">
        <v>1</v>
      </c>
      <c r="G75" s="8">
        <v>1</v>
      </c>
      <c r="H75" s="8">
        <f t="shared" si="9"/>
        <v>37.5</v>
      </c>
      <c r="I75" s="8">
        <v>2</v>
      </c>
      <c r="J75" s="8">
        <v>2</v>
      </c>
      <c r="K75" s="8">
        <v>1</v>
      </c>
      <c r="L75" s="8">
        <v>1</v>
      </c>
      <c r="M75" s="8">
        <f t="shared" si="10"/>
        <v>37.5</v>
      </c>
      <c r="N75" s="8">
        <v>2</v>
      </c>
      <c r="O75" s="8">
        <v>1</v>
      </c>
      <c r="P75" s="8">
        <v>1</v>
      </c>
      <c r="Q75" s="8">
        <v>1</v>
      </c>
      <c r="R75" s="8">
        <f t="shared" si="11"/>
        <v>31.25</v>
      </c>
    </row>
    <row r="76" spans="1:18" x14ac:dyDescent="0.25">
      <c r="A76" s="14">
        <v>34</v>
      </c>
      <c r="B76" s="8" t="s">
        <v>144</v>
      </c>
      <c r="C76" s="8">
        <f t="shared" si="8"/>
        <v>56.25</v>
      </c>
      <c r="D76" s="8">
        <v>2</v>
      </c>
      <c r="E76" s="8">
        <v>2</v>
      </c>
      <c r="F76" s="8">
        <v>1</v>
      </c>
      <c r="G76" s="8">
        <v>1</v>
      </c>
      <c r="H76" s="8">
        <f t="shared" si="9"/>
        <v>37.5</v>
      </c>
      <c r="I76" s="8">
        <v>2</v>
      </c>
      <c r="J76" s="8">
        <v>1</v>
      </c>
      <c r="K76" s="8">
        <v>1</v>
      </c>
      <c r="L76" s="8">
        <v>1</v>
      </c>
      <c r="M76" s="8">
        <f t="shared" si="10"/>
        <v>31.25</v>
      </c>
      <c r="N76" s="8">
        <v>2</v>
      </c>
      <c r="O76" s="8">
        <v>2</v>
      </c>
      <c r="P76" s="8">
        <v>1</v>
      </c>
      <c r="Q76" s="8">
        <v>2</v>
      </c>
      <c r="R76" s="8">
        <f t="shared" si="11"/>
        <v>43.75</v>
      </c>
    </row>
    <row r="77" spans="1:18" x14ac:dyDescent="0.25">
      <c r="A77" s="15">
        <v>35</v>
      </c>
      <c r="B77" s="2" t="s">
        <v>145</v>
      </c>
      <c r="C77" s="2">
        <f t="shared" si="8"/>
        <v>0</v>
      </c>
      <c r="D77" s="2"/>
      <c r="E77" s="2"/>
      <c r="F77" s="2"/>
      <c r="G77" s="2"/>
      <c r="H77" s="2">
        <f t="shared" si="9"/>
        <v>0</v>
      </c>
      <c r="I77" s="2"/>
      <c r="J77" s="2"/>
      <c r="K77" s="2"/>
      <c r="L77" s="2"/>
      <c r="M77" s="2">
        <f t="shared" si="10"/>
        <v>0</v>
      </c>
      <c r="N77" s="2"/>
      <c r="O77" s="2"/>
      <c r="P77" s="2"/>
      <c r="Q77" s="2"/>
      <c r="R77" s="2">
        <f t="shared" si="11"/>
        <v>0</v>
      </c>
    </row>
  </sheetData>
  <mergeCells count="21">
    <mergeCell ref="U1:AM1"/>
    <mergeCell ref="A40:R40"/>
    <mergeCell ref="A41:A42"/>
    <mergeCell ref="B41:B42"/>
    <mergeCell ref="C41:C42"/>
    <mergeCell ref="D41:H41"/>
    <mergeCell ref="I41:M41"/>
    <mergeCell ref="N41:R41"/>
    <mergeCell ref="A1:S1"/>
    <mergeCell ref="A2:A3"/>
    <mergeCell ref="B2:B3"/>
    <mergeCell ref="C2:C3"/>
    <mergeCell ref="D2:H2"/>
    <mergeCell ref="I2:M2"/>
    <mergeCell ref="N2:R2"/>
    <mergeCell ref="AI2:AM2"/>
    <mergeCell ref="U2:U3"/>
    <mergeCell ref="V2:V3"/>
    <mergeCell ref="W2:W3"/>
    <mergeCell ref="Y2:AC2"/>
    <mergeCell ref="AD2:AH2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4"/>
  <sheetViews>
    <sheetView topLeftCell="A4" zoomScale="90" zoomScaleNormal="90" workbookViewId="0">
      <selection activeCell="Y15" sqref="Y15"/>
    </sheetView>
  </sheetViews>
  <sheetFormatPr defaultRowHeight="15" x14ac:dyDescent="0.25"/>
  <cols>
    <col min="1" max="1" width="4.85546875" customWidth="1"/>
    <col min="2" max="3" width="4.42578125" customWidth="1"/>
    <col min="4" max="4" width="4.85546875" customWidth="1"/>
    <col min="5" max="5" width="4.42578125" customWidth="1"/>
    <col min="6" max="6" width="4.85546875" customWidth="1"/>
    <col min="7" max="7" width="5" customWidth="1"/>
    <col min="8" max="8" width="4.85546875" customWidth="1"/>
    <col min="9" max="9" width="4.28515625" customWidth="1"/>
    <col min="10" max="10" width="5" customWidth="1"/>
    <col min="11" max="11" width="5.28515625" customWidth="1"/>
    <col min="12" max="13" width="5.42578125" customWidth="1"/>
    <col min="14" max="14" width="5.7109375" customWidth="1"/>
    <col min="15" max="15" width="4.85546875" customWidth="1"/>
    <col min="16" max="16" width="5.7109375" customWidth="1"/>
    <col min="17" max="17" width="4.85546875" customWidth="1"/>
    <col min="18" max="20" width="5" customWidth="1"/>
    <col min="21" max="21" width="5.28515625" customWidth="1"/>
    <col min="23" max="23" width="14.42578125" customWidth="1"/>
    <col min="24" max="24" width="12.28515625" customWidth="1"/>
    <col min="25" max="25" width="11" customWidth="1"/>
  </cols>
  <sheetData>
    <row r="1" spans="1:25" ht="21" x14ac:dyDescent="0.35">
      <c r="A1" s="50" t="s">
        <v>148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  <c r="Q1" s="50"/>
      <c r="R1" s="50"/>
      <c r="S1" s="50"/>
      <c r="T1" s="50"/>
      <c r="U1" s="50"/>
    </row>
    <row r="2" spans="1:25" x14ac:dyDescent="0.25">
      <c r="A2" s="51" t="s">
        <v>54</v>
      </c>
      <c r="B2" s="52" t="s">
        <v>55</v>
      </c>
      <c r="C2" s="52"/>
      <c r="D2" s="52"/>
      <c r="E2" s="52"/>
      <c r="F2" s="53" t="s">
        <v>56</v>
      </c>
      <c r="G2" s="53"/>
      <c r="H2" s="53"/>
      <c r="I2" s="53"/>
      <c r="J2" s="53" t="s">
        <v>57</v>
      </c>
      <c r="K2" s="53"/>
      <c r="L2" s="53"/>
      <c r="M2" s="53"/>
      <c r="N2" s="53" t="s">
        <v>58</v>
      </c>
      <c r="O2" s="53"/>
      <c r="P2" s="53"/>
      <c r="Q2" s="53"/>
      <c r="R2" s="36" t="s">
        <v>59</v>
      </c>
      <c r="S2" s="36"/>
      <c r="T2" s="36"/>
      <c r="U2" s="36"/>
    </row>
    <row r="3" spans="1:25" x14ac:dyDescent="0.25">
      <c r="A3" s="51"/>
      <c r="B3" s="8">
        <v>1</v>
      </c>
      <c r="C3" s="8">
        <v>2</v>
      </c>
      <c r="D3" s="8">
        <v>3</v>
      </c>
      <c r="E3" s="8">
        <v>4</v>
      </c>
      <c r="F3" s="16">
        <v>1</v>
      </c>
      <c r="G3" s="16">
        <v>2</v>
      </c>
      <c r="H3" s="16">
        <v>3</v>
      </c>
      <c r="I3" s="16">
        <v>4</v>
      </c>
      <c r="J3" s="17">
        <v>1</v>
      </c>
      <c r="K3" s="17">
        <v>2</v>
      </c>
      <c r="L3" s="17">
        <v>3</v>
      </c>
      <c r="M3" s="17">
        <v>4</v>
      </c>
      <c r="N3" s="18">
        <v>1</v>
      </c>
      <c r="O3" s="18">
        <v>2</v>
      </c>
      <c r="P3" s="18">
        <v>3</v>
      </c>
      <c r="Q3" s="18">
        <v>4</v>
      </c>
      <c r="R3" s="19">
        <v>1</v>
      </c>
      <c r="S3" s="19">
        <v>2</v>
      </c>
      <c r="T3" s="19">
        <v>3</v>
      </c>
      <c r="U3" s="19">
        <v>4</v>
      </c>
      <c r="W3" s="6" t="s">
        <v>60</v>
      </c>
      <c r="X3" s="6" t="s">
        <v>61</v>
      </c>
      <c r="Y3" s="6" t="s">
        <v>62</v>
      </c>
    </row>
    <row r="4" spans="1:25" x14ac:dyDescent="0.25">
      <c r="A4" s="2">
        <v>1</v>
      </c>
      <c r="B4" s="2">
        <v>6</v>
      </c>
      <c r="C4" s="2">
        <v>3</v>
      </c>
      <c r="D4" s="2">
        <v>3</v>
      </c>
      <c r="E4" s="2">
        <v>3</v>
      </c>
      <c r="F4" s="2">
        <v>8</v>
      </c>
      <c r="G4" s="2">
        <v>3</v>
      </c>
      <c r="H4" s="2">
        <v>3</v>
      </c>
      <c r="I4" s="2">
        <v>3</v>
      </c>
      <c r="J4" s="2">
        <f>F4-B4</f>
        <v>2</v>
      </c>
      <c r="K4" s="2">
        <f>G4-C4</f>
        <v>0</v>
      </c>
      <c r="L4" s="2">
        <f>H4-D4</f>
        <v>0</v>
      </c>
      <c r="M4" s="2">
        <f>I4-E4</f>
        <v>0</v>
      </c>
      <c r="N4" s="2">
        <f>12-B4</f>
        <v>6</v>
      </c>
      <c r="O4" s="2">
        <f t="shared" ref="O4:Q19" si="0">12-C4</f>
        <v>9</v>
      </c>
      <c r="P4" s="2">
        <f t="shared" si="0"/>
        <v>9</v>
      </c>
      <c r="Q4" s="2">
        <f t="shared" si="0"/>
        <v>9</v>
      </c>
      <c r="R4" s="20">
        <f>J4/N4</f>
        <v>0.33333333333333331</v>
      </c>
      <c r="S4" s="20">
        <f t="shared" ref="S4:U19" si="1">K4/O4</f>
        <v>0</v>
      </c>
      <c r="T4" s="20">
        <f t="shared" si="1"/>
        <v>0</v>
      </c>
      <c r="U4" s="20">
        <f t="shared" si="1"/>
        <v>0</v>
      </c>
      <c r="W4" s="2" t="s">
        <v>63</v>
      </c>
      <c r="X4" s="2">
        <v>0.61</v>
      </c>
      <c r="Y4" s="2" t="s">
        <v>64</v>
      </c>
    </row>
    <row r="5" spans="1:25" x14ac:dyDescent="0.25">
      <c r="A5" s="2">
        <v>2</v>
      </c>
      <c r="B5" s="2">
        <v>3</v>
      </c>
      <c r="C5" s="2">
        <v>3</v>
      </c>
      <c r="D5" s="2">
        <v>3</v>
      </c>
      <c r="E5" s="2">
        <v>3</v>
      </c>
      <c r="F5" s="2">
        <v>6</v>
      </c>
      <c r="G5" s="2">
        <v>6</v>
      </c>
      <c r="H5" s="2">
        <v>3</v>
      </c>
      <c r="I5" s="2">
        <v>3</v>
      </c>
      <c r="J5" s="2">
        <f t="shared" ref="J5:M23" si="2">F5-B5</f>
        <v>3</v>
      </c>
      <c r="K5" s="2">
        <f t="shared" si="2"/>
        <v>3</v>
      </c>
      <c r="L5" s="2">
        <f t="shared" si="2"/>
        <v>0</v>
      </c>
      <c r="M5" s="2">
        <f t="shared" si="2"/>
        <v>0</v>
      </c>
      <c r="N5" s="2">
        <f t="shared" ref="N5:Q23" si="3">12-B5</f>
        <v>9</v>
      </c>
      <c r="O5" s="2">
        <f t="shared" si="0"/>
        <v>9</v>
      </c>
      <c r="P5" s="2">
        <f t="shared" si="0"/>
        <v>9</v>
      </c>
      <c r="Q5" s="2">
        <f t="shared" si="0"/>
        <v>9</v>
      </c>
      <c r="R5" s="20">
        <f t="shared" ref="R5:U23" si="4">J5/N5</f>
        <v>0.33333333333333331</v>
      </c>
      <c r="S5" s="20">
        <f t="shared" si="1"/>
        <v>0.33333333333333331</v>
      </c>
      <c r="T5" s="20">
        <f t="shared" si="1"/>
        <v>0</v>
      </c>
      <c r="U5" s="20">
        <f t="shared" si="1"/>
        <v>0</v>
      </c>
      <c r="W5" s="2" t="s">
        <v>65</v>
      </c>
      <c r="X5" s="2">
        <v>0.2</v>
      </c>
      <c r="Y5" s="2" t="s">
        <v>66</v>
      </c>
    </row>
    <row r="6" spans="1:25" x14ac:dyDescent="0.25">
      <c r="A6" s="2">
        <v>3</v>
      </c>
      <c r="B6" s="2">
        <v>3</v>
      </c>
      <c r="C6" s="2">
        <v>3</v>
      </c>
      <c r="D6" s="2">
        <v>3</v>
      </c>
      <c r="E6" s="2">
        <v>3</v>
      </c>
      <c r="F6" s="2">
        <v>10</v>
      </c>
      <c r="G6" s="2">
        <v>6</v>
      </c>
      <c r="H6" s="2">
        <v>3</v>
      </c>
      <c r="I6" s="2">
        <v>3</v>
      </c>
      <c r="J6" s="2">
        <f t="shared" si="2"/>
        <v>7</v>
      </c>
      <c r="K6" s="2">
        <f t="shared" si="2"/>
        <v>3</v>
      </c>
      <c r="L6" s="2">
        <f t="shared" si="2"/>
        <v>0</v>
      </c>
      <c r="M6" s="2">
        <f t="shared" si="2"/>
        <v>0</v>
      </c>
      <c r="N6" s="2">
        <f t="shared" si="3"/>
        <v>9</v>
      </c>
      <c r="O6" s="2">
        <f t="shared" si="0"/>
        <v>9</v>
      </c>
      <c r="P6" s="2">
        <f t="shared" si="0"/>
        <v>9</v>
      </c>
      <c r="Q6" s="2">
        <f t="shared" si="0"/>
        <v>9</v>
      </c>
      <c r="R6" s="20">
        <f t="shared" si="4"/>
        <v>0.77777777777777779</v>
      </c>
      <c r="S6" s="20">
        <f t="shared" si="1"/>
        <v>0.33333333333333331</v>
      </c>
      <c r="T6" s="20">
        <f t="shared" si="1"/>
        <v>0</v>
      </c>
      <c r="U6" s="20">
        <f t="shared" si="1"/>
        <v>0</v>
      </c>
      <c r="W6" s="2" t="s">
        <v>67</v>
      </c>
      <c r="X6" s="2">
        <v>0.04</v>
      </c>
      <c r="Y6" s="2" t="s">
        <v>66</v>
      </c>
    </row>
    <row r="7" spans="1:25" x14ac:dyDescent="0.25">
      <c r="A7" s="2">
        <v>4</v>
      </c>
      <c r="B7" s="2">
        <v>6</v>
      </c>
      <c r="C7" s="2">
        <v>3</v>
      </c>
      <c r="D7" s="2">
        <v>3</v>
      </c>
      <c r="E7" s="2">
        <v>3</v>
      </c>
      <c r="F7" s="2">
        <v>8</v>
      </c>
      <c r="G7" s="2">
        <v>6</v>
      </c>
      <c r="H7" s="2">
        <v>3</v>
      </c>
      <c r="I7" s="2">
        <v>3</v>
      </c>
      <c r="J7" s="2">
        <f t="shared" si="2"/>
        <v>2</v>
      </c>
      <c r="K7" s="2">
        <f t="shared" si="2"/>
        <v>3</v>
      </c>
      <c r="L7" s="2">
        <f t="shared" si="2"/>
        <v>0</v>
      </c>
      <c r="M7" s="2">
        <f t="shared" si="2"/>
        <v>0</v>
      </c>
      <c r="N7" s="2">
        <f t="shared" si="3"/>
        <v>6</v>
      </c>
      <c r="O7" s="2">
        <f t="shared" si="0"/>
        <v>9</v>
      </c>
      <c r="P7" s="2">
        <f t="shared" si="0"/>
        <v>9</v>
      </c>
      <c r="Q7" s="2">
        <f t="shared" si="0"/>
        <v>9</v>
      </c>
      <c r="R7" s="20">
        <f t="shared" si="4"/>
        <v>0.33333333333333331</v>
      </c>
      <c r="S7" s="20">
        <f t="shared" si="1"/>
        <v>0.33333333333333331</v>
      </c>
      <c r="T7" s="20">
        <f t="shared" si="1"/>
        <v>0</v>
      </c>
      <c r="U7" s="20">
        <f t="shared" si="1"/>
        <v>0</v>
      </c>
      <c r="W7" s="2" t="s">
        <v>68</v>
      </c>
      <c r="X7" s="20">
        <v>0</v>
      </c>
      <c r="Y7" s="2" t="s">
        <v>69</v>
      </c>
    </row>
    <row r="8" spans="1:25" x14ac:dyDescent="0.25">
      <c r="A8" s="2">
        <v>5</v>
      </c>
      <c r="B8" s="2">
        <v>8</v>
      </c>
      <c r="C8" s="2">
        <v>4</v>
      </c>
      <c r="D8" s="2">
        <v>4</v>
      </c>
      <c r="E8" s="2">
        <v>3</v>
      </c>
      <c r="F8" s="2">
        <v>12</v>
      </c>
      <c r="G8" s="2">
        <v>6</v>
      </c>
      <c r="H8" s="2">
        <v>3</v>
      </c>
      <c r="I8" s="2">
        <v>3</v>
      </c>
      <c r="J8" s="2">
        <f t="shared" si="2"/>
        <v>4</v>
      </c>
      <c r="K8" s="2">
        <f t="shared" si="2"/>
        <v>2</v>
      </c>
      <c r="L8" s="2">
        <f t="shared" si="2"/>
        <v>-1</v>
      </c>
      <c r="M8" s="2">
        <f t="shared" si="2"/>
        <v>0</v>
      </c>
      <c r="N8" s="2">
        <f t="shared" si="3"/>
        <v>4</v>
      </c>
      <c r="O8" s="2">
        <f t="shared" si="0"/>
        <v>8</v>
      </c>
      <c r="P8" s="2">
        <f t="shared" si="0"/>
        <v>8</v>
      </c>
      <c r="Q8" s="2">
        <f t="shared" si="0"/>
        <v>9</v>
      </c>
      <c r="R8" s="20">
        <f t="shared" si="4"/>
        <v>1</v>
      </c>
      <c r="S8" s="20">
        <f t="shared" si="1"/>
        <v>0.25</v>
      </c>
      <c r="T8" s="20">
        <f t="shared" si="1"/>
        <v>-0.125</v>
      </c>
      <c r="U8" s="20">
        <f t="shared" si="1"/>
        <v>0</v>
      </c>
    </row>
    <row r="9" spans="1:25" x14ac:dyDescent="0.25">
      <c r="A9" s="2">
        <v>6</v>
      </c>
      <c r="B9" s="2">
        <v>3</v>
      </c>
      <c r="C9" s="2">
        <v>3</v>
      </c>
      <c r="D9" s="2">
        <v>4</v>
      </c>
      <c r="E9" s="2">
        <v>3</v>
      </c>
      <c r="F9" s="2">
        <v>12</v>
      </c>
      <c r="G9" s="2">
        <v>6</v>
      </c>
      <c r="H9" s="2">
        <v>4</v>
      </c>
      <c r="I9" s="2">
        <v>3</v>
      </c>
      <c r="J9" s="2">
        <f t="shared" si="2"/>
        <v>9</v>
      </c>
      <c r="K9" s="2">
        <f t="shared" si="2"/>
        <v>3</v>
      </c>
      <c r="L9" s="2">
        <f t="shared" si="2"/>
        <v>0</v>
      </c>
      <c r="M9" s="2">
        <f t="shared" si="2"/>
        <v>0</v>
      </c>
      <c r="N9" s="2">
        <f t="shared" si="3"/>
        <v>9</v>
      </c>
      <c r="O9" s="2">
        <f t="shared" si="0"/>
        <v>9</v>
      </c>
      <c r="P9" s="2">
        <f t="shared" si="0"/>
        <v>8</v>
      </c>
      <c r="Q9" s="2">
        <f t="shared" si="0"/>
        <v>9</v>
      </c>
      <c r="R9" s="20">
        <f t="shared" si="4"/>
        <v>1</v>
      </c>
      <c r="S9" s="20">
        <f t="shared" si="1"/>
        <v>0.33333333333333331</v>
      </c>
      <c r="T9" s="20">
        <f t="shared" si="1"/>
        <v>0</v>
      </c>
      <c r="U9" s="20">
        <f t="shared" si="1"/>
        <v>0</v>
      </c>
    </row>
    <row r="10" spans="1:25" x14ac:dyDescent="0.25">
      <c r="A10" s="2">
        <v>7</v>
      </c>
      <c r="B10" s="2">
        <v>3</v>
      </c>
      <c r="C10" s="2">
        <v>3</v>
      </c>
      <c r="D10" s="2">
        <v>7</v>
      </c>
      <c r="E10" s="2">
        <v>3</v>
      </c>
      <c r="F10" s="2">
        <v>12</v>
      </c>
      <c r="G10" s="2">
        <v>5</v>
      </c>
      <c r="H10" s="2">
        <v>5</v>
      </c>
      <c r="I10" s="2">
        <v>3</v>
      </c>
      <c r="J10" s="2">
        <f t="shared" si="2"/>
        <v>9</v>
      </c>
      <c r="K10" s="2">
        <f t="shared" si="2"/>
        <v>2</v>
      </c>
      <c r="L10" s="2">
        <f t="shared" si="2"/>
        <v>-2</v>
      </c>
      <c r="M10" s="2">
        <f t="shared" si="2"/>
        <v>0</v>
      </c>
      <c r="N10" s="2">
        <f t="shared" si="3"/>
        <v>9</v>
      </c>
      <c r="O10" s="2">
        <f t="shared" si="0"/>
        <v>9</v>
      </c>
      <c r="P10" s="2">
        <f t="shared" si="0"/>
        <v>5</v>
      </c>
      <c r="Q10" s="2">
        <f t="shared" si="0"/>
        <v>9</v>
      </c>
      <c r="R10" s="20">
        <f t="shared" si="4"/>
        <v>1</v>
      </c>
      <c r="S10" s="20">
        <f t="shared" si="1"/>
        <v>0.22222222222222221</v>
      </c>
      <c r="T10" s="20">
        <f t="shared" si="1"/>
        <v>-0.4</v>
      </c>
      <c r="U10" s="20">
        <f t="shared" si="1"/>
        <v>0</v>
      </c>
    </row>
    <row r="11" spans="1:25" x14ac:dyDescent="0.25">
      <c r="A11" s="2">
        <v>8</v>
      </c>
      <c r="B11" s="2">
        <v>9</v>
      </c>
      <c r="C11" s="2">
        <v>3</v>
      </c>
      <c r="D11" s="2">
        <v>3</v>
      </c>
      <c r="E11" s="2">
        <v>3</v>
      </c>
      <c r="F11" s="2">
        <v>10</v>
      </c>
      <c r="G11" s="2">
        <v>5</v>
      </c>
      <c r="H11" s="2">
        <v>5</v>
      </c>
      <c r="I11" s="2">
        <v>3</v>
      </c>
      <c r="J11" s="2">
        <f t="shared" si="2"/>
        <v>1</v>
      </c>
      <c r="K11" s="2">
        <f t="shared" si="2"/>
        <v>2</v>
      </c>
      <c r="L11" s="2">
        <f t="shared" si="2"/>
        <v>2</v>
      </c>
      <c r="M11" s="2">
        <f t="shared" si="2"/>
        <v>0</v>
      </c>
      <c r="N11" s="2">
        <f t="shared" si="3"/>
        <v>3</v>
      </c>
      <c r="O11" s="2">
        <f t="shared" si="0"/>
        <v>9</v>
      </c>
      <c r="P11" s="2">
        <f t="shared" si="0"/>
        <v>9</v>
      </c>
      <c r="Q11" s="2">
        <f t="shared" si="0"/>
        <v>9</v>
      </c>
      <c r="R11" s="20">
        <f t="shared" si="4"/>
        <v>0.33333333333333331</v>
      </c>
      <c r="S11" s="20">
        <f t="shared" si="1"/>
        <v>0.22222222222222221</v>
      </c>
      <c r="T11" s="20">
        <f t="shared" si="1"/>
        <v>0.22222222222222221</v>
      </c>
      <c r="U11" s="20">
        <f t="shared" si="1"/>
        <v>0</v>
      </c>
    </row>
    <row r="12" spans="1:25" x14ac:dyDescent="0.25">
      <c r="A12" s="2">
        <v>9</v>
      </c>
      <c r="B12" s="2">
        <v>3</v>
      </c>
      <c r="C12" s="2">
        <v>3</v>
      </c>
      <c r="D12" s="2">
        <v>3</v>
      </c>
      <c r="E12" s="2">
        <v>3</v>
      </c>
      <c r="F12" s="2">
        <v>6</v>
      </c>
      <c r="G12" s="2">
        <v>5</v>
      </c>
      <c r="H12" s="2">
        <v>4</v>
      </c>
      <c r="I12" s="2">
        <v>3</v>
      </c>
      <c r="J12" s="2">
        <f t="shared" si="2"/>
        <v>3</v>
      </c>
      <c r="K12" s="2">
        <f t="shared" si="2"/>
        <v>2</v>
      </c>
      <c r="L12" s="2">
        <f t="shared" si="2"/>
        <v>1</v>
      </c>
      <c r="M12" s="2">
        <f t="shared" si="2"/>
        <v>0</v>
      </c>
      <c r="N12" s="2">
        <f t="shared" si="3"/>
        <v>9</v>
      </c>
      <c r="O12" s="2">
        <f t="shared" si="0"/>
        <v>9</v>
      </c>
      <c r="P12" s="2">
        <f t="shared" si="0"/>
        <v>9</v>
      </c>
      <c r="Q12" s="2">
        <f t="shared" si="0"/>
        <v>9</v>
      </c>
      <c r="R12" s="20">
        <f t="shared" si="4"/>
        <v>0.33333333333333331</v>
      </c>
      <c r="S12" s="20">
        <f t="shared" si="1"/>
        <v>0.22222222222222221</v>
      </c>
      <c r="T12" s="20">
        <f t="shared" si="1"/>
        <v>0.1111111111111111</v>
      </c>
      <c r="U12" s="20">
        <f t="shared" si="1"/>
        <v>0</v>
      </c>
    </row>
    <row r="13" spans="1:25" x14ac:dyDescent="0.25">
      <c r="A13" s="2">
        <v>10</v>
      </c>
      <c r="B13" s="2">
        <v>9</v>
      </c>
      <c r="C13" s="2">
        <v>3</v>
      </c>
      <c r="D13" s="2">
        <v>3</v>
      </c>
      <c r="E13" s="2">
        <v>3</v>
      </c>
      <c r="F13" s="2">
        <v>12</v>
      </c>
      <c r="G13" s="2">
        <v>5</v>
      </c>
      <c r="H13" s="2">
        <v>5</v>
      </c>
      <c r="I13" s="2">
        <v>3</v>
      </c>
      <c r="J13" s="2">
        <f t="shared" si="2"/>
        <v>3</v>
      </c>
      <c r="K13" s="2">
        <f t="shared" si="2"/>
        <v>2</v>
      </c>
      <c r="L13" s="2">
        <f t="shared" si="2"/>
        <v>2</v>
      </c>
      <c r="M13" s="2">
        <f t="shared" si="2"/>
        <v>0</v>
      </c>
      <c r="N13" s="2">
        <f t="shared" si="3"/>
        <v>3</v>
      </c>
      <c r="O13" s="2">
        <f t="shared" si="0"/>
        <v>9</v>
      </c>
      <c r="P13" s="2">
        <f t="shared" si="0"/>
        <v>9</v>
      </c>
      <c r="Q13" s="2">
        <f t="shared" si="0"/>
        <v>9</v>
      </c>
      <c r="R13" s="20">
        <f t="shared" si="4"/>
        <v>1</v>
      </c>
      <c r="S13" s="20">
        <f t="shared" si="1"/>
        <v>0.22222222222222221</v>
      </c>
      <c r="T13" s="20">
        <f t="shared" si="1"/>
        <v>0.22222222222222221</v>
      </c>
      <c r="U13" s="20">
        <f t="shared" si="1"/>
        <v>0</v>
      </c>
    </row>
    <row r="14" spans="1:25" x14ac:dyDescent="0.25">
      <c r="A14" s="2">
        <v>11</v>
      </c>
      <c r="B14" s="2">
        <v>3</v>
      </c>
      <c r="C14" s="2">
        <v>3</v>
      </c>
      <c r="D14" s="2">
        <v>3</v>
      </c>
      <c r="E14" s="2">
        <v>3</v>
      </c>
      <c r="F14" s="2">
        <v>12</v>
      </c>
      <c r="G14" s="2">
        <v>4</v>
      </c>
      <c r="H14" s="2">
        <v>4</v>
      </c>
      <c r="I14" s="2">
        <v>3</v>
      </c>
      <c r="J14" s="2">
        <f t="shared" si="2"/>
        <v>9</v>
      </c>
      <c r="K14" s="2">
        <f t="shared" si="2"/>
        <v>1</v>
      </c>
      <c r="L14" s="2">
        <f t="shared" si="2"/>
        <v>1</v>
      </c>
      <c r="M14" s="2">
        <f t="shared" si="2"/>
        <v>0</v>
      </c>
      <c r="N14" s="2">
        <f t="shared" si="3"/>
        <v>9</v>
      </c>
      <c r="O14" s="2">
        <f t="shared" si="0"/>
        <v>9</v>
      </c>
      <c r="P14" s="2">
        <f t="shared" si="0"/>
        <v>9</v>
      </c>
      <c r="Q14" s="2">
        <f t="shared" si="0"/>
        <v>9</v>
      </c>
      <c r="R14" s="20">
        <f t="shared" si="4"/>
        <v>1</v>
      </c>
      <c r="S14" s="20">
        <f t="shared" si="1"/>
        <v>0.1111111111111111</v>
      </c>
      <c r="T14" s="20">
        <f t="shared" si="1"/>
        <v>0.1111111111111111</v>
      </c>
      <c r="U14" s="20">
        <f t="shared" si="1"/>
        <v>0</v>
      </c>
    </row>
    <row r="15" spans="1:25" x14ac:dyDescent="0.25">
      <c r="A15" s="2">
        <v>12</v>
      </c>
      <c r="B15" s="2">
        <v>3</v>
      </c>
      <c r="C15" s="2">
        <v>3</v>
      </c>
      <c r="D15" s="2">
        <v>3</v>
      </c>
      <c r="E15" s="2">
        <v>3</v>
      </c>
      <c r="F15" s="2">
        <v>12</v>
      </c>
      <c r="G15" s="2">
        <v>4</v>
      </c>
      <c r="H15" s="2">
        <v>4</v>
      </c>
      <c r="I15" s="2">
        <v>3</v>
      </c>
      <c r="J15" s="2">
        <f t="shared" si="2"/>
        <v>9</v>
      </c>
      <c r="K15" s="2">
        <f t="shared" si="2"/>
        <v>1</v>
      </c>
      <c r="L15" s="2">
        <f t="shared" si="2"/>
        <v>1</v>
      </c>
      <c r="M15" s="2">
        <f t="shared" si="2"/>
        <v>0</v>
      </c>
      <c r="N15" s="2">
        <f t="shared" si="3"/>
        <v>9</v>
      </c>
      <c r="O15" s="2">
        <f t="shared" si="0"/>
        <v>9</v>
      </c>
      <c r="P15" s="2">
        <f t="shared" si="0"/>
        <v>9</v>
      </c>
      <c r="Q15" s="2">
        <f t="shared" si="0"/>
        <v>9</v>
      </c>
      <c r="R15" s="20">
        <f t="shared" si="4"/>
        <v>1</v>
      </c>
      <c r="S15" s="20">
        <f t="shared" si="1"/>
        <v>0.1111111111111111</v>
      </c>
      <c r="T15" s="20">
        <f t="shared" si="1"/>
        <v>0.1111111111111111</v>
      </c>
      <c r="U15" s="20">
        <f t="shared" si="1"/>
        <v>0</v>
      </c>
    </row>
    <row r="16" spans="1:25" x14ac:dyDescent="0.25">
      <c r="A16" s="2">
        <v>13</v>
      </c>
      <c r="B16" s="2">
        <v>3</v>
      </c>
      <c r="C16" s="2">
        <v>3</v>
      </c>
      <c r="D16" s="2">
        <v>3</v>
      </c>
      <c r="E16" s="2">
        <v>3</v>
      </c>
      <c r="F16" s="2">
        <v>12</v>
      </c>
      <c r="G16" s="2">
        <v>6</v>
      </c>
      <c r="H16" s="2">
        <v>3</v>
      </c>
      <c r="I16" s="2">
        <v>3</v>
      </c>
      <c r="J16" s="2">
        <f t="shared" si="2"/>
        <v>9</v>
      </c>
      <c r="K16" s="2">
        <f t="shared" si="2"/>
        <v>3</v>
      </c>
      <c r="L16" s="2">
        <f t="shared" si="2"/>
        <v>0</v>
      </c>
      <c r="M16" s="2">
        <f t="shared" si="2"/>
        <v>0</v>
      </c>
      <c r="N16" s="2">
        <f t="shared" si="3"/>
        <v>9</v>
      </c>
      <c r="O16" s="2">
        <f t="shared" si="0"/>
        <v>9</v>
      </c>
      <c r="P16" s="2">
        <f t="shared" si="0"/>
        <v>9</v>
      </c>
      <c r="Q16" s="2">
        <f t="shared" si="0"/>
        <v>9</v>
      </c>
      <c r="R16" s="20">
        <f t="shared" si="4"/>
        <v>1</v>
      </c>
      <c r="S16" s="20">
        <f t="shared" si="1"/>
        <v>0.33333333333333331</v>
      </c>
      <c r="T16" s="20">
        <f t="shared" si="1"/>
        <v>0</v>
      </c>
      <c r="U16" s="20">
        <f t="shared" si="1"/>
        <v>0</v>
      </c>
    </row>
    <row r="17" spans="1:21" x14ac:dyDescent="0.25">
      <c r="A17" s="2">
        <v>14</v>
      </c>
      <c r="B17" s="2">
        <v>3</v>
      </c>
      <c r="C17" s="2">
        <v>3</v>
      </c>
      <c r="D17" s="2">
        <v>3</v>
      </c>
      <c r="E17" s="2">
        <v>3</v>
      </c>
      <c r="F17" s="2">
        <v>6</v>
      </c>
      <c r="G17" s="2">
        <v>5</v>
      </c>
      <c r="H17" s="2">
        <v>4</v>
      </c>
      <c r="I17" s="2">
        <v>3</v>
      </c>
      <c r="J17" s="2">
        <f t="shared" si="2"/>
        <v>3</v>
      </c>
      <c r="K17" s="2">
        <f t="shared" si="2"/>
        <v>2</v>
      </c>
      <c r="L17" s="2">
        <f t="shared" si="2"/>
        <v>1</v>
      </c>
      <c r="M17" s="2">
        <f t="shared" si="2"/>
        <v>0</v>
      </c>
      <c r="N17" s="2">
        <f t="shared" si="3"/>
        <v>9</v>
      </c>
      <c r="O17" s="2">
        <f t="shared" si="0"/>
        <v>9</v>
      </c>
      <c r="P17" s="2">
        <f t="shared" si="0"/>
        <v>9</v>
      </c>
      <c r="Q17" s="2">
        <f t="shared" si="0"/>
        <v>9</v>
      </c>
      <c r="R17" s="20">
        <f t="shared" si="4"/>
        <v>0.33333333333333331</v>
      </c>
      <c r="S17" s="20">
        <f t="shared" si="1"/>
        <v>0.22222222222222221</v>
      </c>
      <c r="T17" s="20">
        <f t="shared" si="1"/>
        <v>0.1111111111111111</v>
      </c>
      <c r="U17" s="20">
        <f t="shared" si="1"/>
        <v>0</v>
      </c>
    </row>
    <row r="18" spans="1:21" x14ac:dyDescent="0.25">
      <c r="A18" s="2">
        <v>15</v>
      </c>
      <c r="B18" s="2">
        <v>3</v>
      </c>
      <c r="C18" s="2">
        <v>3</v>
      </c>
      <c r="D18" s="2">
        <v>3</v>
      </c>
      <c r="E18" s="2">
        <v>3</v>
      </c>
      <c r="F18" s="2">
        <v>12</v>
      </c>
      <c r="G18" s="2">
        <v>4</v>
      </c>
      <c r="H18" s="2">
        <v>4</v>
      </c>
      <c r="I18" s="2">
        <v>3</v>
      </c>
      <c r="J18" s="2">
        <f t="shared" si="2"/>
        <v>9</v>
      </c>
      <c r="K18" s="2">
        <f t="shared" si="2"/>
        <v>1</v>
      </c>
      <c r="L18" s="2">
        <f t="shared" si="2"/>
        <v>1</v>
      </c>
      <c r="M18" s="2">
        <f t="shared" si="2"/>
        <v>0</v>
      </c>
      <c r="N18" s="2">
        <f t="shared" si="3"/>
        <v>9</v>
      </c>
      <c r="O18" s="2">
        <f t="shared" si="0"/>
        <v>9</v>
      </c>
      <c r="P18" s="2">
        <f t="shared" si="0"/>
        <v>9</v>
      </c>
      <c r="Q18" s="2">
        <f t="shared" si="0"/>
        <v>9</v>
      </c>
      <c r="R18" s="20">
        <f t="shared" si="4"/>
        <v>1</v>
      </c>
      <c r="S18" s="20">
        <f t="shared" si="1"/>
        <v>0.1111111111111111</v>
      </c>
      <c r="T18" s="20">
        <f t="shared" si="1"/>
        <v>0.1111111111111111</v>
      </c>
      <c r="U18" s="20">
        <f t="shared" si="1"/>
        <v>0</v>
      </c>
    </row>
    <row r="19" spans="1:21" x14ac:dyDescent="0.25">
      <c r="A19" s="2">
        <v>16</v>
      </c>
      <c r="B19" s="2">
        <v>9</v>
      </c>
      <c r="C19" s="2">
        <v>3</v>
      </c>
      <c r="D19" s="2">
        <v>3</v>
      </c>
      <c r="E19" s="2">
        <v>3</v>
      </c>
      <c r="F19" s="2">
        <v>12</v>
      </c>
      <c r="G19" s="2">
        <v>4</v>
      </c>
      <c r="H19" s="2">
        <v>3</v>
      </c>
      <c r="I19" s="2">
        <v>3</v>
      </c>
      <c r="J19" s="2">
        <f t="shared" si="2"/>
        <v>3</v>
      </c>
      <c r="K19" s="2">
        <f t="shared" si="2"/>
        <v>1</v>
      </c>
      <c r="L19" s="2">
        <f t="shared" si="2"/>
        <v>0</v>
      </c>
      <c r="M19" s="2">
        <f t="shared" si="2"/>
        <v>0</v>
      </c>
      <c r="N19" s="2">
        <f t="shared" si="3"/>
        <v>3</v>
      </c>
      <c r="O19" s="2">
        <f t="shared" si="0"/>
        <v>9</v>
      </c>
      <c r="P19" s="2">
        <f t="shared" si="0"/>
        <v>9</v>
      </c>
      <c r="Q19" s="2">
        <f t="shared" si="0"/>
        <v>9</v>
      </c>
      <c r="R19" s="20">
        <f t="shared" si="4"/>
        <v>1</v>
      </c>
      <c r="S19" s="20">
        <f t="shared" si="1"/>
        <v>0.1111111111111111</v>
      </c>
      <c r="T19" s="20">
        <f t="shared" si="1"/>
        <v>0</v>
      </c>
      <c r="U19" s="20">
        <f t="shared" si="1"/>
        <v>0</v>
      </c>
    </row>
    <row r="20" spans="1:21" x14ac:dyDescent="0.25">
      <c r="A20" s="2">
        <v>17</v>
      </c>
      <c r="B20" s="2">
        <v>3</v>
      </c>
      <c r="C20" s="2">
        <v>3</v>
      </c>
      <c r="D20" s="2">
        <v>3</v>
      </c>
      <c r="E20" s="2">
        <v>3</v>
      </c>
      <c r="F20" s="2">
        <v>12</v>
      </c>
      <c r="G20" s="2">
        <v>6</v>
      </c>
      <c r="H20" s="2">
        <v>3</v>
      </c>
      <c r="I20" s="2">
        <v>3</v>
      </c>
      <c r="J20" s="2">
        <f t="shared" si="2"/>
        <v>9</v>
      </c>
      <c r="K20" s="2">
        <f t="shared" si="2"/>
        <v>3</v>
      </c>
      <c r="L20" s="2">
        <f t="shared" si="2"/>
        <v>0</v>
      </c>
      <c r="M20" s="2">
        <f t="shared" si="2"/>
        <v>0</v>
      </c>
      <c r="N20" s="2">
        <f t="shared" si="3"/>
        <v>9</v>
      </c>
      <c r="O20" s="2">
        <f t="shared" si="3"/>
        <v>9</v>
      </c>
      <c r="P20" s="2">
        <f t="shared" si="3"/>
        <v>9</v>
      </c>
      <c r="Q20" s="2">
        <f t="shared" si="3"/>
        <v>9</v>
      </c>
      <c r="R20" s="20">
        <f t="shared" si="4"/>
        <v>1</v>
      </c>
      <c r="S20" s="20">
        <f t="shared" si="4"/>
        <v>0.33333333333333331</v>
      </c>
      <c r="T20" s="20">
        <f t="shared" si="4"/>
        <v>0</v>
      </c>
      <c r="U20" s="20">
        <f t="shared" si="4"/>
        <v>0</v>
      </c>
    </row>
    <row r="21" spans="1:21" x14ac:dyDescent="0.25">
      <c r="A21" s="2">
        <v>18</v>
      </c>
      <c r="B21" s="2">
        <v>10</v>
      </c>
      <c r="C21" s="2">
        <v>3</v>
      </c>
      <c r="D21" s="2">
        <v>3</v>
      </c>
      <c r="E21" s="2">
        <v>3</v>
      </c>
      <c r="F21" s="2">
        <v>6</v>
      </c>
      <c r="G21" s="2">
        <v>6</v>
      </c>
      <c r="H21" s="2">
        <v>3</v>
      </c>
      <c r="I21" s="2">
        <v>3</v>
      </c>
      <c r="J21" s="2">
        <f t="shared" si="2"/>
        <v>-4</v>
      </c>
      <c r="K21" s="2">
        <f t="shared" si="2"/>
        <v>3</v>
      </c>
      <c r="L21" s="2">
        <f t="shared" si="2"/>
        <v>0</v>
      </c>
      <c r="M21" s="2">
        <f t="shared" si="2"/>
        <v>0</v>
      </c>
      <c r="N21" s="2">
        <f t="shared" si="3"/>
        <v>2</v>
      </c>
      <c r="O21" s="2">
        <f t="shared" si="3"/>
        <v>9</v>
      </c>
      <c r="P21" s="2">
        <f t="shared" si="3"/>
        <v>9</v>
      </c>
      <c r="Q21" s="2">
        <f t="shared" si="3"/>
        <v>9</v>
      </c>
      <c r="R21" s="20">
        <f t="shared" si="4"/>
        <v>-2</v>
      </c>
      <c r="S21" s="20">
        <f t="shared" si="4"/>
        <v>0.33333333333333331</v>
      </c>
      <c r="T21" s="20">
        <f t="shared" si="4"/>
        <v>0</v>
      </c>
      <c r="U21" s="20">
        <f t="shared" si="4"/>
        <v>0</v>
      </c>
    </row>
    <row r="22" spans="1:21" x14ac:dyDescent="0.25">
      <c r="A22" s="2">
        <v>19</v>
      </c>
      <c r="B22" s="2">
        <v>3</v>
      </c>
      <c r="C22" s="2">
        <v>3</v>
      </c>
      <c r="D22" s="2">
        <v>3</v>
      </c>
      <c r="E22" s="2">
        <v>3</v>
      </c>
      <c r="F22" s="2">
        <v>6</v>
      </c>
      <c r="G22" s="2">
        <v>5</v>
      </c>
      <c r="H22" s="2">
        <v>5</v>
      </c>
      <c r="I22" s="2">
        <v>3</v>
      </c>
      <c r="J22" s="2">
        <f t="shared" si="2"/>
        <v>3</v>
      </c>
      <c r="K22" s="2">
        <f t="shared" si="2"/>
        <v>2</v>
      </c>
      <c r="L22" s="2">
        <f t="shared" si="2"/>
        <v>2</v>
      </c>
      <c r="M22" s="2">
        <f t="shared" si="2"/>
        <v>0</v>
      </c>
      <c r="N22" s="2">
        <f t="shared" si="3"/>
        <v>9</v>
      </c>
      <c r="O22" s="2">
        <f t="shared" si="3"/>
        <v>9</v>
      </c>
      <c r="P22" s="2">
        <f t="shared" si="3"/>
        <v>9</v>
      </c>
      <c r="Q22" s="2">
        <f t="shared" si="3"/>
        <v>9</v>
      </c>
      <c r="R22" s="20">
        <f t="shared" si="4"/>
        <v>0.33333333333333331</v>
      </c>
      <c r="S22" s="20">
        <f t="shared" si="4"/>
        <v>0.22222222222222221</v>
      </c>
      <c r="T22" s="20">
        <f t="shared" si="4"/>
        <v>0.22222222222222221</v>
      </c>
      <c r="U22" s="20">
        <f t="shared" si="4"/>
        <v>0</v>
      </c>
    </row>
    <row r="23" spans="1:21" x14ac:dyDescent="0.25">
      <c r="A23" s="2">
        <v>20</v>
      </c>
      <c r="B23" s="2">
        <v>3</v>
      </c>
      <c r="C23" s="2">
        <v>3</v>
      </c>
      <c r="D23" s="2">
        <v>3</v>
      </c>
      <c r="E23" s="2">
        <v>3</v>
      </c>
      <c r="F23" s="2">
        <v>12</v>
      </c>
      <c r="G23" s="2">
        <v>3</v>
      </c>
      <c r="H23" s="2">
        <v>4</v>
      </c>
      <c r="I23" s="2">
        <v>3</v>
      </c>
      <c r="J23" s="2">
        <f t="shared" si="2"/>
        <v>9</v>
      </c>
      <c r="K23" s="2">
        <f t="shared" si="2"/>
        <v>0</v>
      </c>
      <c r="L23" s="2">
        <f t="shared" si="2"/>
        <v>1</v>
      </c>
      <c r="M23" s="2">
        <f t="shared" si="2"/>
        <v>0</v>
      </c>
      <c r="N23" s="2">
        <f t="shared" si="3"/>
        <v>9</v>
      </c>
      <c r="O23" s="2">
        <f t="shared" si="3"/>
        <v>9</v>
      </c>
      <c r="P23" s="2">
        <f t="shared" si="3"/>
        <v>9</v>
      </c>
      <c r="Q23" s="2">
        <f t="shared" si="3"/>
        <v>9</v>
      </c>
      <c r="R23" s="20">
        <f t="shared" si="4"/>
        <v>1</v>
      </c>
      <c r="S23" s="20">
        <f t="shared" si="4"/>
        <v>0</v>
      </c>
      <c r="T23" s="20">
        <f t="shared" si="4"/>
        <v>0.1111111111111111</v>
      </c>
      <c r="U23" s="20">
        <f t="shared" si="4"/>
        <v>0</v>
      </c>
    </row>
    <row r="24" spans="1:21" x14ac:dyDescent="0.25">
      <c r="R24" s="21">
        <f>AVERAGE(R4:R23)</f>
        <v>0.60555555555555551</v>
      </c>
      <c r="S24" s="20">
        <f>AVERAGE(S4:S23)</f>
        <v>0.21805555555555559</v>
      </c>
      <c r="T24" s="21">
        <f t="shared" ref="T24:U24" si="5">AVERAGE(T4:T23)</f>
        <v>4.041666666666667E-2</v>
      </c>
      <c r="U24" s="21">
        <f t="shared" si="5"/>
        <v>0</v>
      </c>
    </row>
  </sheetData>
  <mergeCells count="7">
    <mergeCell ref="R2:U2"/>
    <mergeCell ref="A1:U1"/>
    <mergeCell ref="A2:A3"/>
    <mergeCell ref="B2:E2"/>
    <mergeCell ref="F2:I2"/>
    <mergeCell ref="J2:M2"/>
    <mergeCell ref="N2:Q2"/>
  </mergeCells>
  <pageMargins left="0.7" right="0.7" top="0.75" bottom="0.75" header="0.3" footer="0.3"/>
  <pageSetup paperSize="9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topLeftCell="A13" workbookViewId="0">
      <selection activeCell="I8" sqref="I8"/>
    </sheetView>
  </sheetViews>
  <sheetFormatPr defaultRowHeight="15" x14ac:dyDescent="0.25"/>
  <cols>
    <col min="1" max="1" width="12" style="4" customWidth="1"/>
    <col min="2" max="2" width="8" customWidth="1"/>
    <col min="3" max="3" width="9.140625" customWidth="1"/>
    <col min="4" max="4" width="8.5703125" customWidth="1"/>
    <col min="5" max="5" width="10.85546875" customWidth="1"/>
    <col min="6" max="6" width="11.28515625" customWidth="1"/>
  </cols>
  <sheetData>
    <row r="1" spans="1:6" ht="21" x14ac:dyDescent="0.35">
      <c r="A1" s="50" t="s">
        <v>149</v>
      </c>
      <c r="B1" s="50"/>
      <c r="C1" s="50"/>
      <c r="D1" s="50"/>
      <c r="E1" s="50"/>
      <c r="F1" s="50"/>
    </row>
    <row r="2" spans="1:6" s="4" customFormat="1" x14ac:dyDescent="0.25">
      <c r="A2" s="6" t="s">
        <v>0</v>
      </c>
      <c r="B2" s="6" t="s">
        <v>1</v>
      </c>
      <c r="C2" s="6" t="s">
        <v>2</v>
      </c>
      <c r="D2" s="6" t="s">
        <v>4</v>
      </c>
      <c r="E2" s="6" t="s">
        <v>5</v>
      </c>
      <c r="F2" s="6" t="s">
        <v>3</v>
      </c>
    </row>
    <row r="3" spans="1:6" x14ac:dyDescent="0.25">
      <c r="A3" s="3">
        <v>1</v>
      </c>
      <c r="B3" s="22">
        <v>46.875</v>
      </c>
      <c r="C3" s="22">
        <v>53.125</v>
      </c>
      <c r="D3" s="21">
        <f>C3-B3</f>
        <v>6.25</v>
      </c>
      <c r="E3" s="21">
        <f>100-B3</f>
        <v>53.125</v>
      </c>
      <c r="F3" s="21">
        <f>D3/E3</f>
        <v>0.11764705882352941</v>
      </c>
    </row>
    <row r="4" spans="1:6" x14ac:dyDescent="0.25">
      <c r="A4" s="3">
        <v>2</v>
      </c>
      <c r="B4" s="22">
        <v>37.5</v>
      </c>
      <c r="C4" s="22">
        <v>56.25</v>
      </c>
      <c r="D4" s="21">
        <f t="shared" ref="D4:D22" si="0">C4-B4</f>
        <v>18.75</v>
      </c>
      <c r="E4" s="21">
        <f t="shared" ref="E4:E22" si="1">100-B4</f>
        <v>62.5</v>
      </c>
      <c r="F4" s="21">
        <f t="shared" ref="F4:F22" si="2">D4/E4</f>
        <v>0.3</v>
      </c>
    </row>
    <row r="5" spans="1:6" x14ac:dyDescent="0.25">
      <c r="A5" s="3">
        <v>3</v>
      </c>
      <c r="B5" s="22">
        <v>40.625</v>
      </c>
      <c r="C5" s="22">
        <v>68.75</v>
      </c>
      <c r="D5" s="21">
        <f t="shared" si="0"/>
        <v>28.125</v>
      </c>
      <c r="E5" s="21">
        <f t="shared" si="1"/>
        <v>59.375</v>
      </c>
      <c r="F5" s="21">
        <f t="shared" si="2"/>
        <v>0.47368421052631576</v>
      </c>
    </row>
    <row r="6" spans="1:6" x14ac:dyDescent="0.25">
      <c r="A6" s="3">
        <v>4</v>
      </c>
      <c r="B6" s="22">
        <v>46.875</v>
      </c>
      <c r="C6" s="22">
        <v>62.5</v>
      </c>
      <c r="D6" s="21">
        <f t="shared" si="0"/>
        <v>15.625</v>
      </c>
      <c r="E6" s="21">
        <f t="shared" si="1"/>
        <v>53.125</v>
      </c>
      <c r="F6" s="21">
        <f t="shared" si="2"/>
        <v>0.29411764705882354</v>
      </c>
    </row>
    <row r="7" spans="1:6" x14ac:dyDescent="0.25">
      <c r="A7" s="3">
        <v>5</v>
      </c>
      <c r="B7" s="22">
        <v>59.375</v>
      </c>
      <c r="C7" s="22">
        <v>75</v>
      </c>
      <c r="D7" s="21">
        <f t="shared" si="0"/>
        <v>15.625</v>
      </c>
      <c r="E7" s="21">
        <f t="shared" si="1"/>
        <v>40.625</v>
      </c>
      <c r="F7" s="21">
        <f t="shared" si="2"/>
        <v>0.38461538461538464</v>
      </c>
    </row>
    <row r="8" spans="1:6" x14ac:dyDescent="0.25">
      <c r="A8" s="3">
        <v>6</v>
      </c>
      <c r="B8" s="22">
        <v>40.625</v>
      </c>
      <c r="C8" s="22">
        <v>78.125</v>
      </c>
      <c r="D8" s="21">
        <f t="shared" si="0"/>
        <v>37.5</v>
      </c>
      <c r="E8" s="21">
        <f t="shared" si="1"/>
        <v>59.375</v>
      </c>
      <c r="F8" s="21">
        <f t="shared" si="2"/>
        <v>0.63157894736842102</v>
      </c>
    </row>
    <row r="9" spans="1:6" x14ac:dyDescent="0.25">
      <c r="A9" s="3">
        <v>7</v>
      </c>
      <c r="B9" s="22">
        <v>50</v>
      </c>
      <c r="C9" s="22">
        <v>78.125</v>
      </c>
      <c r="D9" s="21">
        <f t="shared" si="0"/>
        <v>28.125</v>
      </c>
      <c r="E9" s="21">
        <f t="shared" si="1"/>
        <v>50</v>
      </c>
      <c r="F9" s="21">
        <f t="shared" si="2"/>
        <v>0.5625</v>
      </c>
    </row>
    <row r="10" spans="1:6" x14ac:dyDescent="0.25">
      <c r="A10" s="3">
        <v>8</v>
      </c>
      <c r="B10" s="22">
        <v>56.25</v>
      </c>
      <c r="C10" s="22">
        <v>71.875</v>
      </c>
      <c r="D10" s="21">
        <f t="shared" si="0"/>
        <v>15.625</v>
      </c>
      <c r="E10" s="21">
        <f t="shared" si="1"/>
        <v>43.75</v>
      </c>
      <c r="F10" s="21">
        <f t="shared" si="2"/>
        <v>0.35714285714285715</v>
      </c>
    </row>
    <row r="11" spans="1:6" x14ac:dyDescent="0.25">
      <c r="A11" s="3">
        <v>9</v>
      </c>
      <c r="B11" s="22">
        <v>37.5</v>
      </c>
      <c r="C11" s="22">
        <v>56.25</v>
      </c>
      <c r="D11" s="21">
        <f t="shared" si="0"/>
        <v>18.75</v>
      </c>
      <c r="E11" s="21">
        <f t="shared" si="1"/>
        <v>62.5</v>
      </c>
      <c r="F11" s="21">
        <f t="shared" si="2"/>
        <v>0.3</v>
      </c>
    </row>
    <row r="12" spans="1:6" x14ac:dyDescent="0.25">
      <c r="A12" s="3">
        <v>10</v>
      </c>
      <c r="B12" s="22">
        <v>56.25</v>
      </c>
      <c r="C12" s="22">
        <v>75</v>
      </c>
      <c r="D12" s="21">
        <f t="shared" si="0"/>
        <v>18.75</v>
      </c>
      <c r="E12" s="21">
        <f t="shared" si="1"/>
        <v>43.75</v>
      </c>
      <c r="F12" s="21">
        <f t="shared" si="2"/>
        <v>0.42857142857142855</v>
      </c>
    </row>
    <row r="13" spans="1:6" x14ac:dyDescent="0.25">
      <c r="A13" s="3">
        <v>11</v>
      </c>
      <c r="B13" s="22">
        <v>37.5</v>
      </c>
      <c r="C13" s="22">
        <v>71.875</v>
      </c>
      <c r="D13" s="21">
        <f t="shared" si="0"/>
        <v>34.375</v>
      </c>
      <c r="E13" s="21">
        <f t="shared" si="1"/>
        <v>62.5</v>
      </c>
      <c r="F13" s="21">
        <f t="shared" si="2"/>
        <v>0.55000000000000004</v>
      </c>
    </row>
    <row r="14" spans="1:6" x14ac:dyDescent="0.25">
      <c r="A14" s="3">
        <v>12</v>
      </c>
      <c r="B14" s="22">
        <v>37.5</v>
      </c>
      <c r="C14" s="22">
        <v>71.875</v>
      </c>
      <c r="D14" s="21">
        <f t="shared" si="0"/>
        <v>34.375</v>
      </c>
      <c r="E14" s="21">
        <f t="shared" si="1"/>
        <v>62.5</v>
      </c>
      <c r="F14" s="21">
        <f t="shared" si="2"/>
        <v>0.55000000000000004</v>
      </c>
    </row>
    <row r="15" spans="1:6" x14ac:dyDescent="0.25">
      <c r="A15" s="3">
        <v>13</v>
      </c>
      <c r="B15" s="22">
        <v>40.625</v>
      </c>
      <c r="C15" s="22">
        <v>75</v>
      </c>
      <c r="D15" s="21">
        <f t="shared" si="0"/>
        <v>34.375</v>
      </c>
      <c r="E15" s="21">
        <f t="shared" si="1"/>
        <v>59.375</v>
      </c>
      <c r="F15" s="21">
        <f t="shared" si="2"/>
        <v>0.57894736842105265</v>
      </c>
    </row>
    <row r="16" spans="1:6" x14ac:dyDescent="0.25">
      <c r="A16" s="3">
        <v>14</v>
      </c>
      <c r="B16" s="22">
        <v>37.5</v>
      </c>
      <c r="C16" s="22">
        <v>56.25</v>
      </c>
      <c r="D16" s="21">
        <f t="shared" si="0"/>
        <v>18.75</v>
      </c>
      <c r="E16" s="21">
        <f t="shared" si="1"/>
        <v>62.5</v>
      </c>
      <c r="F16" s="21">
        <f t="shared" si="2"/>
        <v>0.3</v>
      </c>
    </row>
    <row r="17" spans="1:6" x14ac:dyDescent="0.25">
      <c r="A17" s="3">
        <v>15</v>
      </c>
      <c r="B17" s="22">
        <v>46.875</v>
      </c>
      <c r="C17" s="22">
        <v>71.875</v>
      </c>
      <c r="D17" s="21">
        <f t="shared" si="0"/>
        <v>25</v>
      </c>
      <c r="E17" s="21">
        <f t="shared" si="1"/>
        <v>53.125</v>
      </c>
      <c r="F17" s="21">
        <f t="shared" si="2"/>
        <v>0.47058823529411764</v>
      </c>
    </row>
    <row r="18" spans="1:6" x14ac:dyDescent="0.25">
      <c r="A18" s="3">
        <v>16</v>
      </c>
      <c r="B18" s="22">
        <v>56.25</v>
      </c>
      <c r="C18" s="22">
        <v>68.75</v>
      </c>
      <c r="D18" s="21">
        <f t="shared" si="0"/>
        <v>12.5</v>
      </c>
      <c r="E18" s="21">
        <f t="shared" si="1"/>
        <v>43.75</v>
      </c>
      <c r="F18" s="21">
        <f t="shared" si="2"/>
        <v>0.2857142857142857</v>
      </c>
    </row>
    <row r="19" spans="1:6" x14ac:dyDescent="0.25">
      <c r="A19" s="3">
        <v>17</v>
      </c>
      <c r="B19" s="22">
        <v>37.5</v>
      </c>
      <c r="C19" s="22">
        <v>75</v>
      </c>
      <c r="D19" s="21">
        <f t="shared" si="0"/>
        <v>37.5</v>
      </c>
      <c r="E19" s="21">
        <f t="shared" si="1"/>
        <v>62.5</v>
      </c>
      <c r="F19" s="21">
        <f t="shared" si="2"/>
        <v>0.6</v>
      </c>
    </row>
    <row r="20" spans="1:6" x14ac:dyDescent="0.25">
      <c r="A20" s="3">
        <v>18</v>
      </c>
      <c r="B20" s="22">
        <v>59.375</v>
      </c>
      <c r="C20" s="22">
        <v>56.25</v>
      </c>
      <c r="D20" s="21">
        <f t="shared" si="0"/>
        <v>-3.125</v>
      </c>
      <c r="E20" s="21">
        <f t="shared" si="1"/>
        <v>40.625</v>
      </c>
      <c r="F20" s="21">
        <f t="shared" si="2"/>
        <v>-7.6923076923076927E-2</v>
      </c>
    </row>
    <row r="21" spans="1:6" x14ac:dyDescent="0.25">
      <c r="A21" s="3">
        <v>19</v>
      </c>
      <c r="B21" s="22">
        <v>37.5</v>
      </c>
      <c r="C21" s="22">
        <v>59.375</v>
      </c>
      <c r="D21" s="21">
        <f t="shared" si="0"/>
        <v>21.875</v>
      </c>
      <c r="E21" s="21">
        <f t="shared" si="1"/>
        <v>62.5</v>
      </c>
      <c r="F21" s="21">
        <f t="shared" si="2"/>
        <v>0.35</v>
      </c>
    </row>
    <row r="22" spans="1:6" x14ac:dyDescent="0.25">
      <c r="A22" s="3">
        <v>20</v>
      </c>
      <c r="B22" s="22">
        <v>37.5</v>
      </c>
      <c r="C22" s="22">
        <v>68.75</v>
      </c>
      <c r="D22" s="21">
        <f t="shared" si="0"/>
        <v>31.25</v>
      </c>
      <c r="E22" s="21">
        <f t="shared" si="1"/>
        <v>62.5</v>
      </c>
      <c r="F22" s="21">
        <f t="shared" si="2"/>
        <v>0.5</v>
      </c>
    </row>
    <row r="23" spans="1:6" x14ac:dyDescent="0.25">
      <c r="A23" s="5" t="s">
        <v>6</v>
      </c>
      <c r="B23" s="3">
        <f>AVERAGE(B3:B22)</f>
        <v>45</v>
      </c>
      <c r="C23" s="3">
        <f>AVERAGE(C3:C22)</f>
        <v>67.5</v>
      </c>
      <c r="D23" s="54"/>
      <c r="E23" s="54"/>
      <c r="F23" s="7">
        <f>AVERAGE(F3:F22)</f>
        <v>0.39790921733065687</v>
      </c>
    </row>
  </sheetData>
  <mergeCells count="2">
    <mergeCell ref="D23:E23"/>
    <mergeCell ref="A1:F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Data Awal</vt:lpstr>
      <vt:lpstr>Pre</vt:lpstr>
      <vt:lpstr>Post</vt:lpstr>
      <vt:lpstr>Indikator</vt:lpstr>
      <vt:lpstr>N-Gain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LenovoG40</dc:creator>
  <cp:lastModifiedBy>LenovoG40</cp:lastModifiedBy>
  <dcterms:created xsi:type="dcterms:W3CDTF">2022-12-16T09:49:54Z</dcterms:created>
  <dcterms:modified xsi:type="dcterms:W3CDTF">2023-05-20T03:25:40Z</dcterms:modified>
</cp:coreProperties>
</file>